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libor\Desktop\"/>
    </mc:Choice>
  </mc:AlternateContent>
  <xr:revisionPtr revIDLastSave="0" documentId="8_{CCEA1855-466B-46B1-84F9-786A84082E26}" xr6:coauthVersionLast="47" xr6:coauthVersionMax="47" xr10:uidLastSave="{00000000-0000-0000-0000-000000000000}"/>
  <bookViews>
    <workbookView xWindow="-120" yWindow="-120" windowWidth="29040" windowHeight="15840" xr2:uid="{31C7FA7B-902A-4B8A-9D55-8ABF533BF3C8}"/>
  </bookViews>
  <sheets>
    <sheet name="FAZA-7" sheetId="8" r:id="rId1"/>
  </sheets>
  <definedNames>
    <definedName name="_xlnm.Print_Titles" localSheetId="0">'FAZA-7'!$1:$4</definedName>
    <definedName name="_xlnm.Print_Area" localSheetId="0">'FAZA-7'!$A$1:$G$135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8" l="1"/>
  <c r="G93" i="8"/>
  <c r="G89" i="8"/>
  <c r="G85" i="8"/>
  <c r="G77" i="8"/>
  <c r="E69" i="8"/>
  <c r="G69" i="8" s="1"/>
  <c r="G64" i="8"/>
  <c r="G60" i="8"/>
  <c r="G50" i="8"/>
  <c r="G44" i="8"/>
  <c r="G39" i="8"/>
  <c r="G34" i="8"/>
  <c r="E24" i="8"/>
  <c r="G24" i="8" s="1"/>
  <c r="G18" i="8"/>
  <c r="G11" i="8"/>
  <c r="G26" i="8" l="1"/>
  <c r="G109" i="8" s="1"/>
  <c r="G100" i="8"/>
  <c r="G115" i="8" s="1"/>
  <c r="G52" i="8"/>
  <c r="G111" i="8" s="1"/>
  <c r="G79" i="8"/>
  <c r="G113" i="8" s="1"/>
  <c r="G118" i="8" l="1"/>
  <c r="G120" i="8" s="1"/>
  <c r="G122" i="8" s="1"/>
</calcChain>
</file>

<file path=xl/sharedStrings.xml><?xml version="1.0" encoding="utf-8"?>
<sst xmlns="http://schemas.openxmlformats.org/spreadsheetml/2006/main" count="123" uniqueCount="95">
  <si>
    <t>Opis stavke</t>
  </si>
  <si>
    <t>JM</t>
  </si>
  <si>
    <t>Količina</t>
  </si>
  <si>
    <t>1.</t>
  </si>
  <si>
    <t>PRIPREMNI RADOVI</t>
  </si>
  <si>
    <t>1.1.</t>
  </si>
  <si>
    <t>ISKOLČENJE TRASE I OBJEKATA</t>
  </si>
  <si>
    <t>Detaljno Iskolčenje trase staze, kolnih i pješačkh ulaza, kanala za odvodnju i bankine uz kolnik. Stavka obuhvaća sva geodetska mjerenja, kojima se podaci iz projekta prenose na teren, osiguranje osi iskolčenja trase, profiliranje, obnavljanje i održavanje iskolčenih oznaka na terenu za sve vrijeme građenja, odnosno do predaje radova investitoru. U tijeku radova izvođač obavlja geodetske izmjere potrebne za obračun izvedenih radova. U cijenu uključen sav materijal i radna snaga.</t>
  </si>
  <si>
    <t>Obračun radova:</t>
  </si>
  <si>
    <t>Rad se mjeri po metru trase u skladu s projektom.</t>
  </si>
  <si>
    <t>1.2.</t>
  </si>
  <si>
    <t>UKLANJANJE POSTOJEĆIH KONSTRUKCIJA NA PODRUČJU ZAHVATA</t>
  </si>
  <si>
    <t>Radovi rušenja i uklanjanja postojeće kolničke konstrukcije, nogostupa, rubnjaka, betonskih kanalica, postojećih rigola, kolnih prilaza i sl. uključuju i utovar u prijevozna sredstva te odvoz na stalnu deponiju. Stavkom su obuhvaćena i sva strojna zasijecanja asfalta na mjestima uklapanja nove i stare kolničke konstrukcije, zasijecanja pri izvedbi prokopa i sl.</t>
  </si>
  <si>
    <t>Rušenje i uklanjanje treba obaviti bez nanošenja štete na ostalim objektima, posjedima uz cestu i cestovnim građevinama.</t>
  </si>
  <si>
    <t>Rušenje postojećih nogostupa, kolnih pristupa i ostalih betoniranih površina u obuhvatu zahvata; prosječne debljine 30cm, uključujući i čeone zidove te cijevne propuste ispod konstrukcije, odvodne rešetke i parkovske rubnjake koji su u konstrukciji.</t>
  </si>
  <si>
    <t>1.3.</t>
  </si>
  <si>
    <t>PRIVREMENA REGULACIJA PROMETA</t>
  </si>
  <si>
    <t xml:space="preserve">Privremena regulacija prometa za cijelo vrijeme građenja. Izvođač je dužan izraditi  elaborat privremene regulacije prometa, na isti ishoditi suglasnost vlasnika ceste (HC) - investitora te ga dostaviti na uvid i odobrenje koncesionaru ceste. </t>
  </si>
  <si>
    <t>Provedba privremene regulacije prometa traje  za cijelo vrijeme gradnje.</t>
  </si>
  <si>
    <t>UKUPNO PRIPREMNI RADOVI</t>
  </si>
  <si>
    <t>2.</t>
  </si>
  <si>
    <t>ZEMLJANI RADOVI</t>
  </si>
  <si>
    <t>2.1.</t>
  </si>
  <si>
    <t>Iskopi predviđeni projektom kao što su: iskopi u trasi za kolnik i nogostup, pješačke staze, usjeka, zasjeka, iskopi kod devijacija trase. Iskop se obavlja prema visinskim kotama iz projekta  te propisanim nagibima kosina.</t>
  </si>
  <si>
    <t>Rad uključuje utovar iskopanog materijala u prijevozna sredstva, prijevoz do deponije, deponiranje, te uređenje deponije. Mjesto deponije dužan je osigurati Izvoditelj radova u dogovoru sa Investitorom.</t>
  </si>
  <si>
    <t>Materijal koji će se koristiti za uređenje i popunu zemljanih površina potrebno je deponirati na pogodna mjesta uz trasu.</t>
  </si>
  <si>
    <t>2.2.</t>
  </si>
  <si>
    <t xml:space="preserve">UREĐENJE TEMELJNOG TLA MEHANIČKIM ZBIJANJEM  </t>
  </si>
  <si>
    <t xml:space="preserve">Uređenje temeljnog tla mehaničkim zbijanjem u materijalu "C" kategorije nakon uklanjanja humusa, kako bi se sraslo tlo osposobilo za preuzimanje opterećenja od nasipa i nasipa bankine. Po zbijanju temeljnog tla izvršiti ispitivanje modula stišljivosti. Nosivost mora zadovoljiti kriterij od Ms=20MN/m2. </t>
  </si>
  <si>
    <t>Obračun radova po m2 uređenog i preuzetog tla.</t>
  </si>
  <si>
    <t>2.3.</t>
  </si>
  <si>
    <t>IZRADA NASIPA OD ZEMLJANIH MATERIJALA</t>
  </si>
  <si>
    <t>Razastiranje, planiranje i zbijanje zemljanog materijala dobivenog iskopima na trasi uz potrebno kvašenje vodom. Traženi je stupanj zbijenosti u odnosu na standardni Proctor-ov postupak Sz≥100%, odnosno modul stišljivosti Ms≥25MN/m2.</t>
  </si>
  <si>
    <t>Po kubičnom metru stvarno izvedenog nasipa</t>
  </si>
  <si>
    <t>2.4.</t>
  </si>
  <si>
    <t>PLANIRANJE I ZATRAVLJENJE POVRŠINA</t>
  </si>
  <si>
    <t>Po kvadratnom metru stvarno izvedene površine</t>
  </si>
  <si>
    <t>UKUPNO ZEMLJANI RADOVI</t>
  </si>
  <si>
    <t>3.</t>
  </si>
  <si>
    <t>KOLNIČKI RADOVI</t>
  </si>
  <si>
    <t>3.1.</t>
  </si>
  <si>
    <t>NOSIVI SLOJEVI OD ZRNATOG KAMENOG MATERIJALA</t>
  </si>
  <si>
    <t>Rad izvodi isključivo po odobrenju nadzornog inženjera.</t>
  </si>
  <si>
    <t>Obračun radova po m3 ugrađenog i preuzetog tampona.</t>
  </si>
  <si>
    <t>3.2.</t>
  </si>
  <si>
    <t>3.3.</t>
  </si>
  <si>
    <t>BETONSKI TIPSKI RUBNJACI</t>
  </si>
  <si>
    <t>Nabava, prijevoz i ugradba betonskog rubnjaka  poprečnog presjeka 6/20cm na prethodno izvedenu podlogu od svježeg betona C16/20. 
Rad obuhvaća moguće zasijecanje ruba asfalta, uređenje stranica rova, izradu betonske podloge i ugradnju rubnjaka prema detaljima iz projekta. Beton ugrađenog rubnjaka mora biti klase C 35/45 – v/c faktor ispod 0.45, otporan na smrzavanje i soli za odmrzavanje.</t>
  </si>
  <si>
    <t>Obračun radova po metru dužnom ugrađenog rubnjaka.</t>
  </si>
  <si>
    <t>3.4.</t>
  </si>
  <si>
    <t xml:space="preserve">Strojna izrada asfaltnog habajućeg sloja (AC surf), proizvedenog i ugrađenog po vrućem postupku, vrste bitumena i agregata prema potvrđenom radnom sastavu. </t>
  </si>
  <si>
    <t>U cijenu je uključena nabava i prijevoz prethodno strojno proizvedene mješavine od agregata i bitumena kao veziva, nazivne veličine najvećeg zrna, vrste kamenog materijala i granulometrijskog sastava prema odredbama u projektu i u skladu prema: HRN EN 13043:2003 (agregati); HRN EN 12591:2009 (cestograđevni bitumen) i  HRN EN 13108-1:2007 (asfaltbeton), te utovar, prijevoz, i strojna ugradba (razastiranje i zbijanje).</t>
  </si>
  <si>
    <t>Izvedba i kontrola kakvoće prema HRN EN 13108</t>
  </si>
  <si>
    <t>U cijenu izvedbe habajućeg sloja uključeno je čišćenje podloge te nabava, prijevoz i prskanje bitumenskom emulzijom prije izvedbe samog sloja u količini od 0,30 kg/m2.</t>
  </si>
  <si>
    <t>UKUPNO KOLNIČKI RADOVI</t>
  </si>
  <si>
    <t xml:space="preserve">     REKAPITULACIJA</t>
  </si>
  <si>
    <t>m'</t>
  </si>
  <si>
    <r>
      <t>Obračun radova po m</t>
    </r>
    <r>
      <rPr>
        <vertAlign val="superscript"/>
        <sz val="9"/>
        <rFont val="Aptos"/>
        <family val="2"/>
      </rPr>
      <t>2</t>
    </r>
    <r>
      <rPr>
        <sz val="9"/>
        <rFont val="Aptos"/>
        <family val="2"/>
      </rPr>
      <t xml:space="preserve"> površine.</t>
    </r>
  </si>
  <si>
    <t>m²</t>
  </si>
  <si>
    <t>m³</t>
  </si>
  <si>
    <t>Br.</t>
  </si>
  <si>
    <t>ISKOP ZEMLJENOG MATERIJALA d=40 cm</t>
  </si>
  <si>
    <t>AC 11 surf 50/70 AG4 M4 RA10, debljine 6 cm</t>
  </si>
  <si>
    <t>OSTALI RADOVI</t>
  </si>
  <si>
    <t>4.</t>
  </si>
  <si>
    <t>4.1.</t>
  </si>
  <si>
    <t>4.2.</t>
  </si>
  <si>
    <t>4.3.</t>
  </si>
  <si>
    <t>4.4.</t>
  </si>
  <si>
    <t>UKUPNO OSTALI RADOVI</t>
  </si>
  <si>
    <t>kom</t>
  </si>
  <si>
    <t>J. C. (EUR)</t>
  </si>
  <si>
    <t>Ukupno (EUR)</t>
  </si>
  <si>
    <t>UKUPNO (EUR):</t>
  </si>
  <si>
    <t>PDV (EUR) : 25%</t>
  </si>
  <si>
    <t>SVEUKUPNO S PDV-om (EUR):</t>
  </si>
  <si>
    <t>(ime, prezime, potpis)</t>
  </si>
  <si>
    <t>Izmještanje postojećih vodovodnih instalacija
Rad obuhvaća izmještanje postojećih vodovodnih instalacija  i objekata na trasi uz obaveznu prethodnu suglasnost investitora, vlasnika instalicije i prisutnost njihovih predstavnika. 
Obračun po komadu.  Jedinična cijena stavke uključuje sav potreban rad, materijal i transporte za kompletnu izvedbu stavke. Sve eventualne štete nastale izvođenjem radova padaju na teret izvoditelja.
Obračun paušalno.</t>
  </si>
  <si>
    <t>Izmještanje postojećih plinskih instalacija
Rad obuhvaća izmještanje postojećih plinskih instalacija  i objekata na trasi uz obaveznu prethodnu suglasnost vlasnika instalicije i prisutnost njihovog predstavnika.  Jedinična cijena stavke uključuje sav potreban rad, materijal i transporte za kompletnu izvedbu stavke. Sve eventualne štete nastale izvođenjem radova padaju na teret izvoditelja.
Obračun po komadu.</t>
  </si>
  <si>
    <t>Izmještanje postojećih telekomunikacijskih instalacija
Rad obuhvaća izmještanje postojećih telekomunikacijskih instalacija te ponovnu montažu instalacija uz oobaveznu prethodnu suglasnost vlasnika instalicije i prisutnost njihovog predstavnika.  Jedinična cijena stavke uključuje sav potreban rad, materijal i transporte za kompletnu izvedbu stavke. Sve eventualne štete nastale izvođenjem radova padaju na teret izvoditelja.
Obračun po komadu.</t>
  </si>
  <si>
    <t>Izmještanje postojećih elektroenergetskih instalacija
Rad obuhvaća izmještanje postojećih elektroenergetskih instalacija te ponovnu montažu instalacija uz obaveznu prethodnu suglasnost vlasnika instalicije i prisutnost njihovog predstavnika.  Jedinična cijena stavke uključuje sav potreban rad, materijal i transporte za kompletnu izvedbu stavke. Sve eventualne štete nastale izvođenjem radova padaju na teret izvoditelja.
Obračun po komadu.</t>
  </si>
  <si>
    <t xml:space="preserve">IZMJEŠTANJE ILI ZAŠTITA TELEKOMUNIKACIJSKIH INSTALACIJA </t>
  </si>
  <si>
    <t>HABAJUĆI - NOSIVI SLOJ OD ASFALTBETONA (HBNS-AB)</t>
  </si>
  <si>
    <t xml:space="preserve">IZMJEŠTANJE ILI ZAŠTITA PLINSKIH INSTALACIJA </t>
  </si>
  <si>
    <t xml:space="preserve">IZMJEŠTANJE ILI ZAŠTITA ELEKTROENERGETSKIH INSTALACIJA </t>
  </si>
  <si>
    <t>Izrada završnog nosivog sloja. Rad obuhvaća nabavu, prijevoz i ugradnju drobljenog kamenog materijala veličine zrna 0/16 mm (dmax=3,0cm) kao završnog sloja pred polaganje asfalta.</t>
  </si>
  <si>
    <t>Valjanje, planiranje i humuziranje zelenih površina. Stavka obuhvaća nabavu, dobavu i planiranje sa humusom u slojevima debljine 10 cm prema projektu i zasijavanje travom. Razastrti sloj humusa je potrebno uvaljati laganim valjkom. U slučaju suhog i vrućeg vremena potrebno je vlažiti zasijane površine. Po fino uređenom humusnom sloju sije se trava. Vrsta i mješavina trave odabire se u ovisnosti o ekološkim uvjetima zbog sigurnosti rasta vegetacije. Količina sjemena iznosi oko 5,1-8,0 g/m2, a gnojiva oko 80 g/m2. 
Nakon izrade humusnog sloja i travnate vegetacije, površine se moraju njegovati do konačnog rasta, a ako je potrebno pokositi 1-2 puta.</t>
  </si>
  <si>
    <t xml:space="preserve">IZMJEŠTANJE I SANACIJA VODOVODNIH INSTALACIJA </t>
  </si>
  <si>
    <t xml:space="preserve">Napomene: </t>
  </si>
  <si>
    <t>-Dovođenje cestovnog kanala za odvodnju oborinskih voda u prvobitno stanje je obveza izvođača radova.</t>
  </si>
  <si>
    <t>Izrada nosivog sloja od mehanički stabiliziranog drobljenog kamenog materijala. 
Rad obuhvaća nabavu, prijevoz, ugradnju geotekstila i drobljenog kamenog materijala veličine zrna 0-60mm (d= 35 cm).
Zahtjevi kvalitete su za:
kolne prilaze - stupanj zbijenosti Sz=100%, Ms=80 MN/m2,
nogostup - pješačke površine - stupanj zbijenosti Sz=97%, Ms=60MN/m2.</t>
  </si>
  <si>
    <t>TROŠKOVNIK RADOVA -  SANACIJE PJEŠAČKE STAZE U NASELJU KONČANICA , L= 628,9 m
FAZA 7 - stac.  0+000,00 do 0+628,90</t>
  </si>
  <si>
    <t>U ______________, dana ___.___.2026.god.</t>
  </si>
  <si>
    <t>MP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</si>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</sst>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#,##0.00;&quot;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Aptos"/>
      <family val="2"/>
    </font>
    <font>
      <sz val="10"/>
      <name val="Aptos"/>
      <family val="2"/>
    </font>
    <font>
      <sz val="8"/>
      <name val="Aptos"/>
      <family val="2"/>
    </font>
    <font>
      <sz val="7"/>
      <name val="Aptos"/>
      <family val="2"/>
    </font>
    <font>
      <b/>
      <sz val="9"/>
      <name val="Aptos"/>
      <family val="2"/>
    </font>
    <font>
      <b/>
      <sz val="11"/>
      <name val="Aptos"/>
      <family val="2"/>
    </font>
    <font>
      <b/>
      <sz val="10"/>
      <name val="Aptos"/>
      <family val="2"/>
    </font>
    <font>
      <vertAlign val="superscript"/>
      <sz val="9"/>
      <name val="Aptos"/>
      <family val="2"/>
    </font>
    <font>
      <b/>
      <sz val="10"/>
      <color indexed="10"/>
      <name val="Aptos"/>
      <family val="2"/>
    </font>
    <font>
      <b/>
      <sz val="12"/>
      <name val="Aptos"/>
      <family val="2"/>
    </font>
    <font>
      <sz val="9"/>
      <color rgb="FFFF0000"/>
      <name val="Aptos"/>
      <family val="2"/>
    </font>
    <font>
      <sz val="10"/>
      <color indexed="10"/>
      <name val="Aptos"/>
      <family val="2"/>
    </font>
    <font>
      <sz val="11"/>
      <name val="Aptos"/>
      <family val="2"/>
    </font>
    <font>
      <b/>
      <sz val="10"/>
      <name val="Aptos"/>
    </font>
    <font>
      <i/>
      <sz val="10"/>
      <name val="Aptos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1" fillId="0" borderId="0"/>
    <xf numFmtId="0" fontId="2" fillId="0" borderId="0"/>
  </cellStyleXfs>
  <cellXfs count="159">
    <xf numFmtId="0" fontId="0" fillId="0" borderId="0" xfId="0"/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49" fontId="8" fillId="3" borderId="0" xfId="0" applyNumberFormat="1" applyFont="1" applyFill="1" applyAlignment="1">
      <alignment horizontal="center" vertical="top"/>
    </xf>
    <xf numFmtId="0" fontId="8" fillId="3" borderId="0" xfId="0" applyFont="1" applyFill="1" applyAlignment="1">
      <alignment horizontal="justify" vertical="top" wrapText="1"/>
    </xf>
    <xf numFmtId="4" fontId="4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49" fontId="7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justify" vertical="top" wrapText="1"/>
    </xf>
    <xf numFmtId="0" fontId="7" fillId="0" borderId="0" xfId="0" applyFont="1" applyAlignment="1">
      <alignment horizontal="right" vertical="top"/>
    </xf>
    <xf numFmtId="0" fontId="4" fillId="0" borderId="0" xfId="0" applyFont="1"/>
    <xf numFmtId="0" fontId="3" fillId="0" borderId="0" xfId="0" applyFont="1" applyAlignment="1">
      <alignment horizontal="justify" vertical="justify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9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4" fillId="0" borderId="0" xfId="0" applyFont="1" applyAlignment="1">
      <alignment horizontal="justify" vertical="top"/>
    </xf>
    <xf numFmtId="164" fontId="4" fillId="0" borderId="0" xfId="0" applyNumberFormat="1" applyFont="1" applyAlignment="1">
      <alignment horizontal="right"/>
    </xf>
    <xf numFmtId="0" fontId="3" fillId="0" borderId="0" xfId="0" applyFont="1" applyAlignment="1">
      <alignment horizontal="justify" wrapText="1"/>
    </xf>
    <xf numFmtId="4" fontId="9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top"/>
    </xf>
    <xf numFmtId="4" fontId="8" fillId="3" borderId="0" xfId="0" applyNumberFormat="1" applyFont="1" applyFill="1"/>
    <xf numFmtId="4" fontId="8" fillId="3" borderId="0" xfId="0" applyNumberFormat="1" applyFont="1" applyFill="1" applyAlignment="1">
      <alignment horizontal="right"/>
    </xf>
    <xf numFmtId="0" fontId="8" fillId="3" borderId="0" xfId="0" applyFont="1" applyFill="1"/>
    <xf numFmtId="49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right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8" fillId="0" borderId="0" xfId="0" applyFont="1"/>
    <xf numFmtId="0" fontId="9" fillId="3" borderId="0" xfId="0" applyFont="1" applyFill="1" applyAlignment="1">
      <alignment horizontal="right"/>
    </xf>
    <xf numFmtId="49" fontId="9" fillId="0" borderId="0" xfId="0" applyNumberFormat="1" applyFont="1" applyAlignment="1">
      <alignment horizontal="center" vertical="top"/>
    </xf>
    <xf numFmtId="0" fontId="13" fillId="0" borderId="0" xfId="0" applyFont="1"/>
    <xf numFmtId="0" fontId="9" fillId="0" borderId="0" xfId="0" applyFont="1" applyAlignment="1">
      <alignment vertical="top" wrapText="1"/>
    </xf>
    <xf numFmtId="4" fontId="14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0" fontId="7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/>
    <xf numFmtId="0" fontId="3" fillId="0" borderId="0" xfId="2" applyFont="1" applyAlignment="1">
      <alignment horizontal="justify" vertical="justify"/>
    </xf>
    <xf numFmtId="0" fontId="3" fillId="0" borderId="0" xfId="0" applyFont="1" applyAlignment="1">
      <alignment horizontal="justify" vertical="center" wrapText="1"/>
    </xf>
    <xf numFmtId="0" fontId="4" fillId="0" borderId="0" xfId="2" applyFont="1" applyAlignment="1">
      <alignment horizontal="justify" vertical="justify"/>
    </xf>
    <xf numFmtId="0" fontId="8" fillId="3" borderId="0" xfId="0" applyFont="1" applyFill="1" applyAlignment="1">
      <alignment horizontal="center"/>
    </xf>
    <xf numFmtId="49" fontId="8" fillId="0" borderId="0" xfId="0" applyNumberFormat="1" applyFont="1" applyAlignment="1">
      <alignment horizontal="left" vertical="top"/>
    </xf>
    <xf numFmtId="4" fontId="15" fillId="0" borderId="0" xfId="0" applyNumberFormat="1" applyFont="1"/>
    <xf numFmtId="164" fontId="15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justify" vertical="top" wrapText="1"/>
    </xf>
    <xf numFmtId="0" fontId="15" fillId="0" borderId="0" xfId="0" applyFont="1" applyAlignment="1">
      <alignment horizontal="center"/>
    </xf>
    <xf numFmtId="49" fontId="8" fillId="4" borderId="0" xfId="0" applyNumberFormat="1" applyFont="1" applyFill="1" applyAlignment="1">
      <alignment horizontal="center" vertical="top"/>
    </xf>
    <xf numFmtId="0" fontId="8" fillId="4" borderId="0" xfId="0" applyFont="1" applyFill="1" applyAlignment="1">
      <alignment horizontal="justify" vertical="top" wrapText="1"/>
    </xf>
    <xf numFmtId="0" fontId="15" fillId="4" borderId="0" xfId="0" applyFont="1" applyFill="1" applyAlignment="1">
      <alignment horizontal="center"/>
    </xf>
    <xf numFmtId="4" fontId="15" fillId="4" borderId="0" xfId="0" applyNumberFormat="1" applyFont="1" applyFill="1"/>
    <xf numFmtId="4" fontId="8" fillId="4" borderId="0" xfId="0" applyNumberFormat="1" applyFont="1" applyFill="1" applyAlignment="1">
      <alignment horizontal="right"/>
    </xf>
    <xf numFmtId="49" fontId="15" fillId="4" borderId="0" xfId="0" applyNumberFormat="1" applyFont="1" applyFill="1" applyAlignment="1">
      <alignment horizontal="center" vertical="top"/>
    </xf>
    <xf numFmtId="0" fontId="15" fillId="4" borderId="0" xfId="0" applyFont="1" applyFill="1" applyAlignment="1">
      <alignment horizontal="justify" vertical="top" wrapText="1"/>
    </xf>
    <xf numFmtId="164" fontId="15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center"/>
    </xf>
    <xf numFmtId="4" fontId="8" fillId="4" borderId="0" xfId="0" applyNumberFormat="1" applyFont="1" applyFill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 wrapText="1"/>
    </xf>
    <xf numFmtId="0" fontId="4" fillId="0" borderId="0" xfId="0" quotePrefix="1" applyFont="1" applyAlignment="1">
      <alignment horizontal="justify" vertical="top" wrapText="1"/>
    </xf>
    <xf numFmtId="49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right"/>
    </xf>
    <xf numFmtId="14" fontId="4" fillId="0" borderId="0" xfId="0" applyNumberFormat="1" applyFont="1" applyAlignment="1">
      <alignment horizontal="justify" vertical="top" wrapText="1"/>
    </xf>
    <xf numFmtId="3" fontId="4" fillId="0" borderId="0" xfId="0" applyNumberFormat="1" applyFont="1"/>
    <xf numFmtId="164" fontId="14" fillId="0" borderId="0" xfId="0" applyNumberFormat="1" applyFont="1" applyAlignment="1">
      <alignment horizontal="right"/>
    </xf>
    <xf numFmtId="0" fontId="3" fillId="0" borderId="0" xfId="0" applyFont="1"/>
    <xf numFmtId="0" fontId="7" fillId="5" borderId="0" xfId="0" applyFont="1" applyFill="1" applyAlignment="1">
      <alignment vertical="center"/>
    </xf>
    <xf numFmtId="4" fontId="9" fillId="0" borderId="0" xfId="0" applyNumberFormat="1" applyFont="1" applyProtection="1">
      <protection locked="0"/>
    </xf>
    <xf numFmtId="16" fontId="7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justify" vertical="top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vertical="top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justify" vertical="justify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justify" vertical="top" wrapText="1"/>
    </xf>
    <xf numFmtId="0" fontId="15" fillId="4" borderId="1" xfId="0" applyFont="1" applyFill="1" applyBorder="1" applyAlignment="1">
      <alignment horizontal="center"/>
    </xf>
    <xf numFmtId="4" fontId="15" fillId="4" borderId="1" xfId="0" applyNumberFormat="1" applyFont="1" applyFill="1" applyBorder="1"/>
    <xf numFmtId="4" fontId="15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4" fontId="8" fillId="4" borderId="1" xfId="0" applyNumberFormat="1" applyFont="1" applyFill="1" applyBorder="1"/>
    <xf numFmtId="49" fontId="7" fillId="6" borderId="0" xfId="0" applyNumberFormat="1" applyFont="1" applyFill="1" applyAlignment="1">
      <alignment horizontal="right" vertical="top"/>
    </xf>
    <xf numFmtId="49" fontId="8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right" vertical="center"/>
    </xf>
    <xf numFmtId="4" fontId="8" fillId="6" borderId="1" xfId="0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horizontal="justify" vertical="center"/>
    </xf>
    <xf numFmtId="4" fontId="8" fillId="6" borderId="0" xfId="0" applyNumberFormat="1" applyFont="1" applyFill="1" applyAlignment="1">
      <alignment horizontal="right" vertical="center"/>
    </xf>
    <xf numFmtId="4" fontId="8" fillId="6" borderId="0" xfId="0" applyNumberFormat="1" applyFont="1" applyFill="1" applyAlignment="1">
      <alignment horizontal="right"/>
    </xf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justify" vertical="top" wrapText="1"/>
    </xf>
    <xf numFmtId="49" fontId="9" fillId="6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4" fontId="9" fillId="6" borderId="0" xfId="0" applyNumberFormat="1" applyFont="1" applyFill="1" applyAlignment="1">
      <alignment horizontal="center" vertical="center"/>
    </xf>
    <xf numFmtId="4" fontId="9" fillId="6" borderId="0" xfId="0" applyNumberFormat="1" applyFont="1" applyFill="1" applyAlignment="1">
      <alignment horizontal="center" vertical="center" wrapText="1"/>
    </xf>
    <xf numFmtId="164" fontId="9" fillId="6" borderId="1" xfId="0" applyNumberFormat="1" applyFont="1" applyFill="1" applyBorder="1" applyAlignment="1" applyProtection="1">
      <alignment horizontal="right"/>
      <protection locked="0"/>
    </xf>
    <xf numFmtId="4" fontId="9" fillId="6" borderId="1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right"/>
    </xf>
    <xf numFmtId="49" fontId="8" fillId="6" borderId="0" xfId="0" applyNumberFormat="1" applyFont="1" applyFill="1" applyAlignment="1">
      <alignment horizontal="center" vertical="top"/>
    </xf>
    <xf numFmtId="0" fontId="8" fillId="6" borderId="0" xfId="0" applyFont="1" applyFill="1" applyAlignment="1">
      <alignment horizontal="justify" vertical="top" wrapText="1"/>
    </xf>
    <xf numFmtId="0" fontId="9" fillId="6" borderId="0" xfId="0" applyFont="1" applyFill="1" applyAlignment="1">
      <alignment horizontal="right"/>
    </xf>
    <xf numFmtId="4" fontId="4" fillId="6" borderId="0" xfId="0" applyNumberFormat="1" applyFont="1" applyFill="1"/>
    <xf numFmtId="4" fontId="4" fillId="6" borderId="0" xfId="0" applyNumberFormat="1" applyFont="1" applyFill="1" applyAlignment="1">
      <alignment horizontal="right"/>
    </xf>
    <xf numFmtId="4" fontId="9" fillId="6" borderId="1" xfId="0" applyNumberFormat="1" applyFont="1" applyFill="1" applyBorder="1" applyAlignment="1" applyProtection="1">
      <alignment vertical="top"/>
      <protection locked="0"/>
    </xf>
    <xf numFmtId="4" fontId="8" fillId="6" borderId="0" xfId="0" applyNumberFormat="1" applyFont="1" applyFill="1"/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14" fontId="9" fillId="0" borderId="0" xfId="0" applyNumberFormat="1" applyFont="1" applyAlignment="1">
      <alignment horizontal="justify" vertical="top" wrapText="1"/>
    </xf>
    <xf numFmtId="49" fontId="7" fillId="0" borderId="1" xfId="0" applyNumberFormat="1" applyFont="1" applyBorder="1" applyAlignment="1">
      <alignment horizontal="right" vertical="top"/>
    </xf>
    <xf numFmtId="4" fontId="9" fillId="0" borderId="0" xfId="0" applyNumberFormat="1" applyFont="1" applyAlignment="1">
      <alignment vertical="top"/>
    </xf>
    <xf numFmtId="0" fontId="1" fillId="0" borderId="0" xfId="2"/>
    <xf numFmtId="0" fontId="4" fillId="6" borderId="0" xfId="0" applyFont="1" applyFill="1" applyAlignment="1">
      <alignment horizont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4" fillId="6" borderId="0" xfId="0" applyFont="1" applyFill="1" applyAlignment="1">
      <alignment horizontal="justify" vertical="center" wrapText="1"/>
    </xf>
    <xf numFmtId="0" fontId="16" fillId="0" borderId="0" xfId="0" applyFont="1" applyAlignment="1">
      <alignment horizontal="justify" vertical="top" wrapText="1"/>
    </xf>
    <xf numFmtId="0" fontId="8" fillId="6" borderId="0" xfId="0" applyFont="1" applyFill="1" applyAlignment="1">
      <alignment horizontal="center" vertical="center" wrapText="1"/>
    </xf>
    <xf numFmtId="49" fontId="17" fillId="0" borderId="0" xfId="0" applyNumberFormat="1" applyFont="1" applyAlignment="1">
      <alignment horizontal="left" vertical="top" wrapText="1"/>
    </xf>
    <xf numFmtId="49" fontId="12" fillId="6" borderId="0" xfId="0" applyNumberFormat="1" applyFont="1" applyFill="1" applyAlignment="1">
      <alignment horizontal="center" vertical="center"/>
    </xf>
    <xf numFmtId="4" fontId="4" fillId="0" borderId="2" xfId="0" applyNumberFormat="1" applyFont="1" applyBorder="1" applyAlignment="1">
      <alignment horizontal="center"/>
    </xf>
  </cellXfs>
  <cellStyles count="4">
    <cellStyle name="Normal 2 2" xfId="2" xr:uid="{6A7D4E2E-7E10-468E-8953-B9BC3C35675F}"/>
    <cellStyle name="Normalno" xfId="0" builtinId="0"/>
    <cellStyle name="Normalno 5" xfId="3" xr:uid="{99B874C7-3CDC-42BB-A6AB-97A7B53C599B}"/>
    <cellStyle name="PREDG" xfId="1" xr:uid="{34275F52-FEAE-4EE3-8F27-6664F66FE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5ED3-5472-43DC-AD7E-5A3CCF35125A}">
  <sheetPr>
    <pageSetUpPr fitToPage="1"/>
  </sheetPr>
  <dimension ref="A1:J246"/>
  <sheetViews>
    <sheetView tabSelected="1" view="pageBreakPreview" zoomScale="130" zoomScaleNormal="130" zoomScaleSheetLayoutView="130" workbookViewId="0">
      <pane ySplit="5" topLeftCell="A6" activePane="bottomLeft" state="frozen"/>
      <selection pane="bottomLeft" activeCell="F125" sqref="F125"/>
    </sheetView>
  </sheetViews>
  <sheetFormatPr defaultColWidth="11.42578125" defaultRowHeight="13.5" x14ac:dyDescent="0.25"/>
  <cols>
    <col min="1" max="1" width="3.42578125" style="1" customWidth="1"/>
    <col min="2" max="2" width="2.42578125" style="2" customWidth="1"/>
    <col min="3" max="3" width="50.140625" style="3" customWidth="1"/>
    <col min="4" max="4" width="5.42578125" style="4" customWidth="1"/>
    <col min="5" max="5" width="10.42578125" style="5" customWidth="1"/>
    <col min="6" max="6" width="10.85546875" style="6" customWidth="1"/>
    <col min="7" max="7" width="12.42578125" style="5" bestFit="1" customWidth="1"/>
    <col min="8" max="256" width="11.42578125" style="7"/>
    <col min="257" max="257" width="8.42578125" style="7" customWidth="1"/>
    <col min="258" max="258" width="3.42578125" style="7" customWidth="1"/>
    <col min="259" max="259" width="53.42578125" style="7" customWidth="1"/>
    <col min="260" max="260" width="9.42578125" style="7" customWidth="1"/>
    <col min="261" max="261" width="11.42578125" style="7" customWidth="1"/>
    <col min="262" max="262" width="9.85546875" style="7" customWidth="1"/>
    <col min="263" max="263" width="13.42578125" style="7" customWidth="1"/>
    <col min="264" max="512" width="11.42578125" style="7"/>
    <col min="513" max="513" width="8.42578125" style="7" customWidth="1"/>
    <col min="514" max="514" width="3.42578125" style="7" customWidth="1"/>
    <col min="515" max="515" width="53.42578125" style="7" customWidth="1"/>
    <col min="516" max="516" width="9.42578125" style="7" customWidth="1"/>
    <col min="517" max="517" width="11.42578125" style="7" customWidth="1"/>
    <col min="518" max="518" width="9.85546875" style="7" customWidth="1"/>
    <col min="519" max="519" width="13.42578125" style="7" customWidth="1"/>
    <col min="520" max="768" width="11.42578125" style="7"/>
    <col min="769" max="769" width="8.42578125" style="7" customWidth="1"/>
    <col min="770" max="770" width="3.42578125" style="7" customWidth="1"/>
    <col min="771" max="771" width="53.42578125" style="7" customWidth="1"/>
    <col min="772" max="772" width="9.42578125" style="7" customWidth="1"/>
    <col min="773" max="773" width="11.42578125" style="7" customWidth="1"/>
    <col min="774" max="774" width="9.85546875" style="7" customWidth="1"/>
    <col min="775" max="775" width="13.42578125" style="7" customWidth="1"/>
    <col min="776" max="1024" width="11.42578125" style="7"/>
    <col min="1025" max="1025" width="8.42578125" style="7" customWidth="1"/>
    <col min="1026" max="1026" width="3.42578125" style="7" customWidth="1"/>
    <col min="1027" max="1027" width="53.42578125" style="7" customWidth="1"/>
    <col min="1028" max="1028" width="9.42578125" style="7" customWidth="1"/>
    <col min="1029" max="1029" width="11.42578125" style="7" customWidth="1"/>
    <col min="1030" max="1030" width="9.85546875" style="7" customWidth="1"/>
    <col min="1031" max="1031" width="13.42578125" style="7" customWidth="1"/>
    <col min="1032" max="1280" width="11.42578125" style="7"/>
    <col min="1281" max="1281" width="8.42578125" style="7" customWidth="1"/>
    <col min="1282" max="1282" width="3.42578125" style="7" customWidth="1"/>
    <col min="1283" max="1283" width="53.42578125" style="7" customWidth="1"/>
    <col min="1284" max="1284" width="9.42578125" style="7" customWidth="1"/>
    <col min="1285" max="1285" width="11.42578125" style="7" customWidth="1"/>
    <col min="1286" max="1286" width="9.85546875" style="7" customWidth="1"/>
    <col min="1287" max="1287" width="13.42578125" style="7" customWidth="1"/>
    <col min="1288" max="1536" width="11.42578125" style="7"/>
    <col min="1537" max="1537" width="8.42578125" style="7" customWidth="1"/>
    <col min="1538" max="1538" width="3.42578125" style="7" customWidth="1"/>
    <col min="1539" max="1539" width="53.42578125" style="7" customWidth="1"/>
    <col min="1540" max="1540" width="9.42578125" style="7" customWidth="1"/>
    <col min="1541" max="1541" width="11.42578125" style="7" customWidth="1"/>
    <col min="1542" max="1542" width="9.85546875" style="7" customWidth="1"/>
    <col min="1543" max="1543" width="13.42578125" style="7" customWidth="1"/>
    <col min="1544" max="1792" width="11.42578125" style="7"/>
    <col min="1793" max="1793" width="8.42578125" style="7" customWidth="1"/>
    <col min="1794" max="1794" width="3.42578125" style="7" customWidth="1"/>
    <col min="1795" max="1795" width="53.42578125" style="7" customWidth="1"/>
    <col min="1796" max="1796" width="9.42578125" style="7" customWidth="1"/>
    <col min="1797" max="1797" width="11.42578125" style="7" customWidth="1"/>
    <col min="1798" max="1798" width="9.85546875" style="7" customWidth="1"/>
    <col min="1799" max="1799" width="13.42578125" style="7" customWidth="1"/>
    <col min="1800" max="2048" width="11.42578125" style="7"/>
    <col min="2049" max="2049" width="8.42578125" style="7" customWidth="1"/>
    <col min="2050" max="2050" width="3.42578125" style="7" customWidth="1"/>
    <col min="2051" max="2051" width="53.42578125" style="7" customWidth="1"/>
    <col min="2052" max="2052" width="9.42578125" style="7" customWidth="1"/>
    <col min="2053" max="2053" width="11.42578125" style="7" customWidth="1"/>
    <col min="2054" max="2054" width="9.85546875" style="7" customWidth="1"/>
    <col min="2055" max="2055" width="13.42578125" style="7" customWidth="1"/>
    <col min="2056" max="2304" width="11.42578125" style="7"/>
    <col min="2305" max="2305" width="8.42578125" style="7" customWidth="1"/>
    <col min="2306" max="2306" width="3.42578125" style="7" customWidth="1"/>
    <col min="2307" max="2307" width="53.42578125" style="7" customWidth="1"/>
    <col min="2308" max="2308" width="9.42578125" style="7" customWidth="1"/>
    <col min="2309" max="2309" width="11.42578125" style="7" customWidth="1"/>
    <col min="2310" max="2310" width="9.85546875" style="7" customWidth="1"/>
    <col min="2311" max="2311" width="13.42578125" style="7" customWidth="1"/>
    <col min="2312" max="2560" width="11.42578125" style="7"/>
    <col min="2561" max="2561" width="8.42578125" style="7" customWidth="1"/>
    <col min="2562" max="2562" width="3.42578125" style="7" customWidth="1"/>
    <col min="2563" max="2563" width="53.42578125" style="7" customWidth="1"/>
    <col min="2564" max="2564" width="9.42578125" style="7" customWidth="1"/>
    <col min="2565" max="2565" width="11.42578125" style="7" customWidth="1"/>
    <col min="2566" max="2566" width="9.85546875" style="7" customWidth="1"/>
    <col min="2567" max="2567" width="13.42578125" style="7" customWidth="1"/>
    <col min="2568" max="2816" width="11.42578125" style="7"/>
    <col min="2817" max="2817" width="8.42578125" style="7" customWidth="1"/>
    <col min="2818" max="2818" width="3.42578125" style="7" customWidth="1"/>
    <col min="2819" max="2819" width="53.42578125" style="7" customWidth="1"/>
    <col min="2820" max="2820" width="9.42578125" style="7" customWidth="1"/>
    <col min="2821" max="2821" width="11.42578125" style="7" customWidth="1"/>
    <col min="2822" max="2822" width="9.85546875" style="7" customWidth="1"/>
    <col min="2823" max="2823" width="13.42578125" style="7" customWidth="1"/>
    <col min="2824" max="3072" width="11.42578125" style="7"/>
    <col min="3073" max="3073" width="8.42578125" style="7" customWidth="1"/>
    <col min="3074" max="3074" width="3.42578125" style="7" customWidth="1"/>
    <col min="3075" max="3075" width="53.42578125" style="7" customWidth="1"/>
    <col min="3076" max="3076" width="9.42578125" style="7" customWidth="1"/>
    <col min="3077" max="3077" width="11.42578125" style="7" customWidth="1"/>
    <col min="3078" max="3078" width="9.85546875" style="7" customWidth="1"/>
    <col min="3079" max="3079" width="13.42578125" style="7" customWidth="1"/>
    <col min="3080" max="3328" width="11.42578125" style="7"/>
    <col min="3329" max="3329" width="8.42578125" style="7" customWidth="1"/>
    <col min="3330" max="3330" width="3.42578125" style="7" customWidth="1"/>
    <col min="3331" max="3331" width="53.42578125" style="7" customWidth="1"/>
    <col min="3332" max="3332" width="9.42578125" style="7" customWidth="1"/>
    <col min="3333" max="3333" width="11.42578125" style="7" customWidth="1"/>
    <col min="3334" max="3334" width="9.85546875" style="7" customWidth="1"/>
    <col min="3335" max="3335" width="13.42578125" style="7" customWidth="1"/>
    <col min="3336" max="3584" width="11.42578125" style="7"/>
    <col min="3585" max="3585" width="8.42578125" style="7" customWidth="1"/>
    <col min="3586" max="3586" width="3.42578125" style="7" customWidth="1"/>
    <col min="3587" max="3587" width="53.42578125" style="7" customWidth="1"/>
    <col min="3588" max="3588" width="9.42578125" style="7" customWidth="1"/>
    <col min="3589" max="3589" width="11.42578125" style="7" customWidth="1"/>
    <col min="3590" max="3590" width="9.85546875" style="7" customWidth="1"/>
    <col min="3591" max="3591" width="13.42578125" style="7" customWidth="1"/>
    <col min="3592" max="3840" width="11.42578125" style="7"/>
    <col min="3841" max="3841" width="8.42578125" style="7" customWidth="1"/>
    <col min="3842" max="3842" width="3.42578125" style="7" customWidth="1"/>
    <col min="3843" max="3843" width="53.42578125" style="7" customWidth="1"/>
    <col min="3844" max="3844" width="9.42578125" style="7" customWidth="1"/>
    <col min="3845" max="3845" width="11.42578125" style="7" customWidth="1"/>
    <col min="3846" max="3846" width="9.85546875" style="7" customWidth="1"/>
    <col min="3847" max="3847" width="13.42578125" style="7" customWidth="1"/>
    <col min="3848" max="4096" width="11.42578125" style="7"/>
    <col min="4097" max="4097" width="8.42578125" style="7" customWidth="1"/>
    <col min="4098" max="4098" width="3.42578125" style="7" customWidth="1"/>
    <col min="4099" max="4099" width="53.42578125" style="7" customWidth="1"/>
    <col min="4100" max="4100" width="9.42578125" style="7" customWidth="1"/>
    <col min="4101" max="4101" width="11.42578125" style="7" customWidth="1"/>
    <col min="4102" max="4102" width="9.85546875" style="7" customWidth="1"/>
    <col min="4103" max="4103" width="13.42578125" style="7" customWidth="1"/>
    <col min="4104" max="4352" width="11.42578125" style="7"/>
    <col min="4353" max="4353" width="8.42578125" style="7" customWidth="1"/>
    <col min="4354" max="4354" width="3.42578125" style="7" customWidth="1"/>
    <col min="4355" max="4355" width="53.42578125" style="7" customWidth="1"/>
    <col min="4356" max="4356" width="9.42578125" style="7" customWidth="1"/>
    <col min="4357" max="4357" width="11.42578125" style="7" customWidth="1"/>
    <col min="4358" max="4358" width="9.85546875" style="7" customWidth="1"/>
    <col min="4359" max="4359" width="13.42578125" style="7" customWidth="1"/>
    <col min="4360" max="4608" width="11.42578125" style="7"/>
    <col min="4609" max="4609" width="8.42578125" style="7" customWidth="1"/>
    <col min="4610" max="4610" width="3.42578125" style="7" customWidth="1"/>
    <col min="4611" max="4611" width="53.42578125" style="7" customWidth="1"/>
    <col min="4612" max="4612" width="9.42578125" style="7" customWidth="1"/>
    <col min="4613" max="4613" width="11.42578125" style="7" customWidth="1"/>
    <col min="4614" max="4614" width="9.85546875" style="7" customWidth="1"/>
    <col min="4615" max="4615" width="13.42578125" style="7" customWidth="1"/>
    <col min="4616" max="4864" width="11.42578125" style="7"/>
    <col min="4865" max="4865" width="8.42578125" style="7" customWidth="1"/>
    <col min="4866" max="4866" width="3.42578125" style="7" customWidth="1"/>
    <col min="4867" max="4867" width="53.42578125" style="7" customWidth="1"/>
    <col min="4868" max="4868" width="9.42578125" style="7" customWidth="1"/>
    <col min="4869" max="4869" width="11.42578125" style="7" customWidth="1"/>
    <col min="4870" max="4870" width="9.85546875" style="7" customWidth="1"/>
    <col min="4871" max="4871" width="13.42578125" style="7" customWidth="1"/>
    <col min="4872" max="5120" width="11.42578125" style="7"/>
    <col min="5121" max="5121" width="8.42578125" style="7" customWidth="1"/>
    <col min="5122" max="5122" width="3.42578125" style="7" customWidth="1"/>
    <col min="5123" max="5123" width="53.42578125" style="7" customWidth="1"/>
    <col min="5124" max="5124" width="9.42578125" style="7" customWidth="1"/>
    <col min="5125" max="5125" width="11.42578125" style="7" customWidth="1"/>
    <col min="5126" max="5126" width="9.85546875" style="7" customWidth="1"/>
    <col min="5127" max="5127" width="13.42578125" style="7" customWidth="1"/>
    <col min="5128" max="5376" width="11.42578125" style="7"/>
    <col min="5377" max="5377" width="8.42578125" style="7" customWidth="1"/>
    <col min="5378" max="5378" width="3.42578125" style="7" customWidth="1"/>
    <col min="5379" max="5379" width="53.42578125" style="7" customWidth="1"/>
    <col min="5380" max="5380" width="9.42578125" style="7" customWidth="1"/>
    <col min="5381" max="5381" width="11.42578125" style="7" customWidth="1"/>
    <col min="5382" max="5382" width="9.85546875" style="7" customWidth="1"/>
    <col min="5383" max="5383" width="13.42578125" style="7" customWidth="1"/>
    <col min="5384" max="5632" width="11.42578125" style="7"/>
    <col min="5633" max="5633" width="8.42578125" style="7" customWidth="1"/>
    <col min="5634" max="5634" width="3.42578125" style="7" customWidth="1"/>
    <col min="5635" max="5635" width="53.42578125" style="7" customWidth="1"/>
    <col min="5636" max="5636" width="9.42578125" style="7" customWidth="1"/>
    <col min="5637" max="5637" width="11.42578125" style="7" customWidth="1"/>
    <col min="5638" max="5638" width="9.85546875" style="7" customWidth="1"/>
    <col min="5639" max="5639" width="13.42578125" style="7" customWidth="1"/>
    <col min="5640" max="5888" width="11.42578125" style="7"/>
    <col min="5889" max="5889" width="8.42578125" style="7" customWidth="1"/>
    <col min="5890" max="5890" width="3.42578125" style="7" customWidth="1"/>
    <col min="5891" max="5891" width="53.42578125" style="7" customWidth="1"/>
    <col min="5892" max="5892" width="9.42578125" style="7" customWidth="1"/>
    <col min="5893" max="5893" width="11.42578125" style="7" customWidth="1"/>
    <col min="5894" max="5894" width="9.85546875" style="7" customWidth="1"/>
    <col min="5895" max="5895" width="13.42578125" style="7" customWidth="1"/>
    <col min="5896" max="6144" width="11.42578125" style="7"/>
    <col min="6145" max="6145" width="8.42578125" style="7" customWidth="1"/>
    <col min="6146" max="6146" width="3.42578125" style="7" customWidth="1"/>
    <col min="6147" max="6147" width="53.42578125" style="7" customWidth="1"/>
    <col min="6148" max="6148" width="9.42578125" style="7" customWidth="1"/>
    <col min="6149" max="6149" width="11.42578125" style="7" customWidth="1"/>
    <col min="6150" max="6150" width="9.85546875" style="7" customWidth="1"/>
    <col min="6151" max="6151" width="13.42578125" style="7" customWidth="1"/>
    <col min="6152" max="6400" width="11.42578125" style="7"/>
    <col min="6401" max="6401" width="8.42578125" style="7" customWidth="1"/>
    <col min="6402" max="6402" width="3.42578125" style="7" customWidth="1"/>
    <col min="6403" max="6403" width="53.42578125" style="7" customWidth="1"/>
    <col min="6404" max="6404" width="9.42578125" style="7" customWidth="1"/>
    <col min="6405" max="6405" width="11.42578125" style="7" customWidth="1"/>
    <col min="6406" max="6406" width="9.85546875" style="7" customWidth="1"/>
    <col min="6407" max="6407" width="13.42578125" style="7" customWidth="1"/>
    <col min="6408" max="6656" width="11.42578125" style="7"/>
    <col min="6657" max="6657" width="8.42578125" style="7" customWidth="1"/>
    <col min="6658" max="6658" width="3.42578125" style="7" customWidth="1"/>
    <col min="6659" max="6659" width="53.42578125" style="7" customWidth="1"/>
    <col min="6660" max="6660" width="9.42578125" style="7" customWidth="1"/>
    <col min="6661" max="6661" width="11.42578125" style="7" customWidth="1"/>
    <col min="6662" max="6662" width="9.85546875" style="7" customWidth="1"/>
    <col min="6663" max="6663" width="13.42578125" style="7" customWidth="1"/>
    <col min="6664" max="6912" width="11.42578125" style="7"/>
    <col min="6913" max="6913" width="8.42578125" style="7" customWidth="1"/>
    <col min="6914" max="6914" width="3.42578125" style="7" customWidth="1"/>
    <col min="6915" max="6915" width="53.42578125" style="7" customWidth="1"/>
    <col min="6916" max="6916" width="9.42578125" style="7" customWidth="1"/>
    <col min="6917" max="6917" width="11.42578125" style="7" customWidth="1"/>
    <col min="6918" max="6918" width="9.85546875" style="7" customWidth="1"/>
    <col min="6919" max="6919" width="13.42578125" style="7" customWidth="1"/>
    <col min="6920" max="7168" width="11.42578125" style="7"/>
    <col min="7169" max="7169" width="8.42578125" style="7" customWidth="1"/>
    <col min="7170" max="7170" width="3.42578125" style="7" customWidth="1"/>
    <col min="7171" max="7171" width="53.42578125" style="7" customWidth="1"/>
    <col min="7172" max="7172" width="9.42578125" style="7" customWidth="1"/>
    <col min="7173" max="7173" width="11.42578125" style="7" customWidth="1"/>
    <col min="7174" max="7174" width="9.85546875" style="7" customWidth="1"/>
    <col min="7175" max="7175" width="13.42578125" style="7" customWidth="1"/>
    <col min="7176" max="7424" width="11.42578125" style="7"/>
    <col min="7425" max="7425" width="8.42578125" style="7" customWidth="1"/>
    <col min="7426" max="7426" width="3.42578125" style="7" customWidth="1"/>
    <col min="7427" max="7427" width="53.42578125" style="7" customWidth="1"/>
    <col min="7428" max="7428" width="9.42578125" style="7" customWidth="1"/>
    <col min="7429" max="7429" width="11.42578125" style="7" customWidth="1"/>
    <col min="7430" max="7430" width="9.85546875" style="7" customWidth="1"/>
    <col min="7431" max="7431" width="13.42578125" style="7" customWidth="1"/>
    <col min="7432" max="7680" width="11.42578125" style="7"/>
    <col min="7681" max="7681" width="8.42578125" style="7" customWidth="1"/>
    <col min="7682" max="7682" width="3.42578125" style="7" customWidth="1"/>
    <col min="7683" max="7683" width="53.42578125" style="7" customWidth="1"/>
    <col min="7684" max="7684" width="9.42578125" style="7" customWidth="1"/>
    <col min="7685" max="7685" width="11.42578125" style="7" customWidth="1"/>
    <col min="7686" max="7686" width="9.85546875" style="7" customWidth="1"/>
    <col min="7687" max="7687" width="13.42578125" style="7" customWidth="1"/>
    <col min="7688" max="7936" width="11.42578125" style="7"/>
    <col min="7937" max="7937" width="8.42578125" style="7" customWidth="1"/>
    <col min="7938" max="7938" width="3.42578125" style="7" customWidth="1"/>
    <col min="7939" max="7939" width="53.42578125" style="7" customWidth="1"/>
    <col min="7940" max="7940" width="9.42578125" style="7" customWidth="1"/>
    <col min="7941" max="7941" width="11.42578125" style="7" customWidth="1"/>
    <col min="7942" max="7942" width="9.85546875" style="7" customWidth="1"/>
    <col min="7943" max="7943" width="13.42578125" style="7" customWidth="1"/>
    <col min="7944" max="8192" width="11.42578125" style="7"/>
    <col min="8193" max="8193" width="8.42578125" style="7" customWidth="1"/>
    <col min="8194" max="8194" width="3.42578125" style="7" customWidth="1"/>
    <col min="8195" max="8195" width="53.42578125" style="7" customWidth="1"/>
    <col min="8196" max="8196" width="9.42578125" style="7" customWidth="1"/>
    <col min="8197" max="8197" width="11.42578125" style="7" customWidth="1"/>
    <col min="8198" max="8198" width="9.85546875" style="7" customWidth="1"/>
    <col min="8199" max="8199" width="13.42578125" style="7" customWidth="1"/>
    <col min="8200" max="8448" width="11.42578125" style="7"/>
    <col min="8449" max="8449" width="8.42578125" style="7" customWidth="1"/>
    <col min="8450" max="8450" width="3.42578125" style="7" customWidth="1"/>
    <col min="8451" max="8451" width="53.42578125" style="7" customWidth="1"/>
    <col min="8452" max="8452" width="9.42578125" style="7" customWidth="1"/>
    <col min="8453" max="8453" width="11.42578125" style="7" customWidth="1"/>
    <col min="8454" max="8454" width="9.85546875" style="7" customWidth="1"/>
    <col min="8455" max="8455" width="13.42578125" style="7" customWidth="1"/>
    <col min="8456" max="8704" width="11.42578125" style="7"/>
    <col min="8705" max="8705" width="8.42578125" style="7" customWidth="1"/>
    <col min="8706" max="8706" width="3.42578125" style="7" customWidth="1"/>
    <col min="8707" max="8707" width="53.42578125" style="7" customWidth="1"/>
    <col min="8708" max="8708" width="9.42578125" style="7" customWidth="1"/>
    <col min="8709" max="8709" width="11.42578125" style="7" customWidth="1"/>
    <col min="8710" max="8710" width="9.85546875" style="7" customWidth="1"/>
    <col min="8711" max="8711" width="13.42578125" style="7" customWidth="1"/>
    <col min="8712" max="8960" width="11.42578125" style="7"/>
    <col min="8961" max="8961" width="8.42578125" style="7" customWidth="1"/>
    <col min="8962" max="8962" width="3.42578125" style="7" customWidth="1"/>
    <col min="8963" max="8963" width="53.42578125" style="7" customWidth="1"/>
    <col min="8964" max="8964" width="9.42578125" style="7" customWidth="1"/>
    <col min="8965" max="8965" width="11.42578125" style="7" customWidth="1"/>
    <col min="8966" max="8966" width="9.85546875" style="7" customWidth="1"/>
    <col min="8967" max="8967" width="13.42578125" style="7" customWidth="1"/>
    <col min="8968" max="9216" width="11.42578125" style="7"/>
    <col min="9217" max="9217" width="8.42578125" style="7" customWidth="1"/>
    <col min="9218" max="9218" width="3.42578125" style="7" customWidth="1"/>
    <col min="9219" max="9219" width="53.42578125" style="7" customWidth="1"/>
    <col min="9220" max="9220" width="9.42578125" style="7" customWidth="1"/>
    <col min="9221" max="9221" width="11.42578125" style="7" customWidth="1"/>
    <col min="9222" max="9222" width="9.85546875" style="7" customWidth="1"/>
    <col min="9223" max="9223" width="13.42578125" style="7" customWidth="1"/>
    <col min="9224" max="9472" width="11.42578125" style="7"/>
    <col min="9473" max="9473" width="8.42578125" style="7" customWidth="1"/>
    <col min="9474" max="9474" width="3.42578125" style="7" customWidth="1"/>
    <col min="9475" max="9475" width="53.42578125" style="7" customWidth="1"/>
    <col min="9476" max="9476" width="9.42578125" style="7" customWidth="1"/>
    <col min="9477" max="9477" width="11.42578125" style="7" customWidth="1"/>
    <col min="9478" max="9478" width="9.85546875" style="7" customWidth="1"/>
    <col min="9479" max="9479" width="13.42578125" style="7" customWidth="1"/>
    <col min="9480" max="9728" width="11.42578125" style="7"/>
    <col min="9729" max="9729" width="8.42578125" style="7" customWidth="1"/>
    <col min="9730" max="9730" width="3.42578125" style="7" customWidth="1"/>
    <col min="9731" max="9731" width="53.42578125" style="7" customWidth="1"/>
    <col min="9732" max="9732" width="9.42578125" style="7" customWidth="1"/>
    <col min="9733" max="9733" width="11.42578125" style="7" customWidth="1"/>
    <col min="9734" max="9734" width="9.85546875" style="7" customWidth="1"/>
    <col min="9735" max="9735" width="13.42578125" style="7" customWidth="1"/>
    <col min="9736" max="9984" width="11.42578125" style="7"/>
    <col min="9985" max="9985" width="8.42578125" style="7" customWidth="1"/>
    <col min="9986" max="9986" width="3.42578125" style="7" customWidth="1"/>
    <col min="9987" max="9987" width="53.42578125" style="7" customWidth="1"/>
    <col min="9988" max="9988" width="9.42578125" style="7" customWidth="1"/>
    <col min="9989" max="9989" width="11.42578125" style="7" customWidth="1"/>
    <col min="9990" max="9990" width="9.85546875" style="7" customWidth="1"/>
    <col min="9991" max="9991" width="13.42578125" style="7" customWidth="1"/>
    <col min="9992" max="10240" width="11.42578125" style="7"/>
    <col min="10241" max="10241" width="8.42578125" style="7" customWidth="1"/>
    <col min="10242" max="10242" width="3.42578125" style="7" customWidth="1"/>
    <col min="10243" max="10243" width="53.42578125" style="7" customWidth="1"/>
    <col min="10244" max="10244" width="9.42578125" style="7" customWidth="1"/>
    <col min="10245" max="10245" width="11.42578125" style="7" customWidth="1"/>
    <col min="10246" max="10246" width="9.85546875" style="7" customWidth="1"/>
    <col min="10247" max="10247" width="13.42578125" style="7" customWidth="1"/>
    <col min="10248" max="10496" width="11.42578125" style="7"/>
    <col min="10497" max="10497" width="8.42578125" style="7" customWidth="1"/>
    <col min="10498" max="10498" width="3.42578125" style="7" customWidth="1"/>
    <col min="10499" max="10499" width="53.42578125" style="7" customWidth="1"/>
    <col min="10500" max="10500" width="9.42578125" style="7" customWidth="1"/>
    <col min="10501" max="10501" width="11.42578125" style="7" customWidth="1"/>
    <col min="10502" max="10502" width="9.85546875" style="7" customWidth="1"/>
    <col min="10503" max="10503" width="13.42578125" style="7" customWidth="1"/>
    <col min="10504" max="10752" width="11.42578125" style="7"/>
    <col min="10753" max="10753" width="8.42578125" style="7" customWidth="1"/>
    <col min="10754" max="10754" width="3.42578125" style="7" customWidth="1"/>
    <col min="10755" max="10755" width="53.42578125" style="7" customWidth="1"/>
    <col min="10756" max="10756" width="9.42578125" style="7" customWidth="1"/>
    <col min="10757" max="10757" width="11.42578125" style="7" customWidth="1"/>
    <col min="10758" max="10758" width="9.85546875" style="7" customWidth="1"/>
    <col min="10759" max="10759" width="13.42578125" style="7" customWidth="1"/>
    <col min="10760" max="11008" width="11.42578125" style="7"/>
    <col min="11009" max="11009" width="8.42578125" style="7" customWidth="1"/>
    <col min="11010" max="11010" width="3.42578125" style="7" customWidth="1"/>
    <col min="11011" max="11011" width="53.42578125" style="7" customWidth="1"/>
    <col min="11012" max="11012" width="9.42578125" style="7" customWidth="1"/>
    <col min="11013" max="11013" width="11.42578125" style="7" customWidth="1"/>
    <col min="11014" max="11014" width="9.85546875" style="7" customWidth="1"/>
    <col min="11015" max="11015" width="13.42578125" style="7" customWidth="1"/>
    <col min="11016" max="11264" width="11.42578125" style="7"/>
    <col min="11265" max="11265" width="8.42578125" style="7" customWidth="1"/>
    <col min="11266" max="11266" width="3.42578125" style="7" customWidth="1"/>
    <col min="11267" max="11267" width="53.42578125" style="7" customWidth="1"/>
    <col min="11268" max="11268" width="9.42578125" style="7" customWidth="1"/>
    <col min="11269" max="11269" width="11.42578125" style="7" customWidth="1"/>
    <col min="11270" max="11270" width="9.85546875" style="7" customWidth="1"/>
    <col min="11271" max="11271" width="13.42578125" style="7" customWidth="1"/>
    <col min="11272" max="11520" width="11.42578125" style="7"/>
    <col min="11521" max="11521" width="8.42578125" style="7" customWidth="1"/>
    <col min="11522" max="11522" width="3.42578125" style="7" customWidth="1"/>
    <col min="11523" max="11523" width="53.42578125" style="7" customWidth="1"/>
    <col min="11524" max="11524" width="9.42578125" style="7" customWidth="1"/>
    <col min="11525" max="11525" width="11.42578125" style="7" customWidth="1"/>
    <col min="11526" max="11526" width="9.85546875" style="7" customWidth="1"/>
    <col min="11527" max="11527" width="13.42578125" style="7" customWidth="1"/>
    <col min="11528" max="11776" width="11.42578125" style="7"/>
    <col min="11777" max="11777" width="8.42578125" style="7" customWidth="1"/>
    <col min="11778" max="11778" width="3.42578125" style="7" customWidth="1"/>
    <col min="11779" max="11779" width="53.42578125" style="7" customWidth="1"/>
    <col min="11780" max="11780" width="9.42578125" style="7" customWidth="1"/>
    <col min="11781" max="11781" width="11.42578125" style="7" customWidth="1"/>
    <col min="11782" max="11782" width="9.85546875" style="7" customWidth="1"/>
    <col min="11783" max="11783" width="13.42578125" style="7" customWidth="1"/>
    <col min="11784" max="12032" width="11.42578125" style="7"/>
    <col min="12033" max="12033" width="8.42578125" style="7" customWidth="1"/>
    <col min="12034" max="12034" width="3.42578125" style="7" customWidth="1"/>
    <col min="12035" max="12035" width="53.42578125" style="7" customWidth="1"/>
    <col min="12036" max="12036" width="9.42578125" style="7" customWidth="1"/>
    <col min="12037" max="12037" width="11.42578125" style="7" customWidth="1"/>
    <col min="12038" max="12038" width="9.85546875" style="7" customWidth="1"/>
    <col min="12039" max="12039" width="13.42578125" style="7" customWidth="1"/>
    <col min="12040" max="12288" width="11.42578125" style="7"/>
    <col min="12289" max="12289" width="8.42578125" style="7" customWidth="1"/>
    <col min="12290" max="12290" width="3.42578125" style="7" customWidth="1"/>
    <col min="12291" max="12291" width="53.42578125" style="7" customWidth="1"/>
    <col min="12292" max="12292" width="9.42578125" style="7" customWidth="1"/>
    <col min="12293" max="12293" width="11.42578125" style="7" customWidth="1"/>
    <col min="12294" max="12294" width="9.85546875" style="7" customWidth="1"/>
    <col min="12295" max="12295" width="13.42578125" style="7" customWidth="1"/>
    <col min="12296" max="12544" width="11.42578125" style="7"/>
    <col min="12545" max="12545" width="8.42578125" style="7" customWidth="1"/>
    <col min="12546" max="12546" width="3.42578125" style="7" customWidth="1"/>
    <col min="12547" max="12547" width="53.42578125" style="7" customWidth="1"/>
    <col min="12548" max="12548" width="9.42578125" style="7" customWidth="1"/>
    <col min="12549" max="12549" width="11.42578125" style="7" customWidth="1"/>
    <col min="12550" max="12550" width="9.85546875" style="7" customWidth="1"/>
    <col min="12551" max="12551" width="13.42578125" style="7" customWidth="1"/>
    <col min="12552" max="12800" width="11.42578125" style="7"/>
    <col min="12801" max="12801" width="8.42578125" style="7" customWidth="1"/>
    <col min="12802" max="12802" width="3.42578125" style="7" customWidth="1"/>
    <col min="12803" max="12803" width="53.42578125" style="7" customWidth="1"/>
    <col min="12804" max="12804" width="9.42578125" style="7" customWidth="1"/>
    <col min="12805" max="12805" width="11.42578125" style="7" customWidth="1"/>
    <col min="12806" max="12806" width="9.85546875" style="7" customWidth="1"/>
    <col min="12807" max="12807" width="13.42578125" style="7" customWidth="1"/>
    <col min="12808" max="13056" width="11.42578125" style="7"/>
    <col min="13057" max="13057" width="8.42578125" style="7" customWidth="1"/>
    <col min="13058" max="13058" width="3.42578125" style="7" customWidth="1"/>
    <col min="13059" max="13059" width="53.42578125" style="7" customWidth="1"/>
    <col min="13060" max="13060" width="9.42578125" style="7" customWidth="1"/>
    <col min="13061" max="13061" width="11.42578125" style="7" customWidth="1"/>
    <col min="13062" max="13062" width="9.85546875" style="7" customWidth="1"/>
    <col min="13063" max="13063" width="13.42578125" style="7" customWidth="1"/>
    <col min="13064" max="13312" width="11.42578125" style="7"/>
    <col min="13313" max="13313" width="8.42578125" style="7" customWidth="1"/>
    <col min="13314" max="13314" width="3.42578125" style="7" customWidth="1"/>
    <col min="13315" max="13315" width="53.42578125" style="7" customWidth="1"/>
    <col min="13316" max="13316" width="9.42578125" style="7" customWidth="1"/>
    <col min="13317" max="13317" width="11.42578125" style="7" customWidth="1"/>
    <col min="13318" max="13318" width="9.85546875" style="7" customWidth="1"/>
    <col min="13319" max="13319" width="13.42578125" style="7" customWidth="1"/>
    <col min="13320" max="13568" width="11.42578125" style="7"/>
    <col min="13569" max="13569" width="8.42578125" style="7" customWidth="1"/>
    <col min="13570" max="13570" width="3.42578125" style="7" customWidth="1"/>
    <col min="13571" max="13571" width="53.42578125" style="7" customWidth="1"/>
    <col min="13572" max="13572" width="9.42578125" style="7" customWidth="1"/>
    <col min="13573" max="13573" width="11.42578125" style="7" customWidth="1"/>
    <col min="13574" max="13574" width="9.85546875" style="7" customWidth="1"/>
    <col min="13575" max="13575" width="13.42578125" style="7" customWidth="1"/>
    <col min="13576" max="13824" width="11.42578125" style="7"/>
    <col min="13825" max="13825" width="8.42578125" style="7" customWidth="1"/>
    <col min="13826" max="13826" width="3.42578125" style="7" customWidth="1"/>
    <col min="13827" max="13827" width="53.42578125" style="7" customWidth="1"/>
    <col min="13828" max="13828" width="9.42578125" style="7" customWidth="1"/>
    <col min="13829" max="13829" width="11.42578125" style="7" customWidth="1"/>
    <col min="13830" max="13830" width="9.85546875" style="7" customWidth="1"/>
    <col min="13831" max="13831" width="13.42578125" style="7" customWidth="1"/>
    <col min="13832" max="14080" width="11.42578125" style="7"/>
    <col min="14081" max="14081" width="8.42578125" style="7" customWidth="1"/>
    <col min="14082" max="14082" width="3.42578125" style="7" customWidth="1"/>
    <col min="14083" max="14083" width="53.42578125" style="7" customWidth="1"/>
    <col min="14084" max="14084" width="9.42578125" style="7" customWidth="1"/>
    <col min="14085" max="14085" width="11.42578125" style="7" customWidth="1"/>
    <col min="14086" max="14086" width="9.85546875" style="7" customWidth="1"/>
    <col min="14087" max="14087" width="13.42578125" style="7" customWidth="1"/>
    <col min="14088" max="14336" width="11.42578125" style="7"/>
    <col min="14337" max="14337" width="8.42578125" style="7" customWidth="1"/>
    <col min="14338" max="14338" width="3.42578125" style="7" customWidth="1"/>
    <col min="14339" max="14339" width="53.42578125" style="7" customWidth="1"/>
    <col min="14340" max="14340" width="9.42578125" style="7" customWidth="1"/>
    <col min="14341" max="14341" width="11.42578125" style="7" customWidth="1"/>
    <col min="14342" max="14342" width="9.85546875" style="7" customWidth="1"/>
    <col min="14343" max="14343" width="13.42578125" style="7" customWidth="1"/>
    <col min="14344" max="14592" width="11.42578125" style="7"/>
    <col min="14593" max="14593" width="8.42578125" style="7" customWidth="1"/>
    <col min="14594" max="14594" width="3.42578125" style="7" customWidth="1"/>
    <col min="14595" max="14595" width="53.42578125" style="7" customWidth="1"/>
    <col min="14596" max="14596" width="9.42578125" style="7" customWidth="1"/>
    <col min="14597" max="14597" width="11.42578125" style="7" customWidth="1"/>
    <col min="14598" max="14598" width="9.85546875" style="7" customWidth="1"/>
    <col min="14599" max="14599" width="13.42578125" style="7" customWidth="1"/>
    <col min="14600" max="14848" width="11.42578125" style="7"/>
    <col min="14849" max="14849" width="8.42578125" style="7" customWidth="1"/>
    <col min="14850" max="14850" width="3.42578125" style="7" customWidth="1"/>
    <col min="14851" max="14851" width="53.42578125" style="7" customWidth="1"/>
    <col min="14852" max="14852" width="9.42578125" style="7" customWidth="1"/>
    <col min="14853" max="14853" width="11.42578125" style="7" customWidth="1"/>
    <col min="14854" max="14854" width="9.85546875" style="7" customWidth="1"/>
    <col min="14855" max="14855" width="13.42578125" style="7" customWidth="1"/>
    <col min="14856" max="15104" width="11.42578125" style="7"/>
    <col min="15105" max="15105" width="8.42578125" style="7" customWidth="1"/>
    <col min="15106" max="15106" width="3.42578125" style="7" customWidth="1"/>
    <col min="15107" max="15107" width="53.42578125" style="7" customWidth="1"/>
    <col min="15108" max="15108" width="9.42578125" style="7" customWidth="1"/>
    <col min="15109" max="15109" width="11.42578125" style="7" customWidth="1"/>
    <col min="15110" max="15110" width="9.85546875" style="7" customWidth="1"/>
    <col min="15111" max="15111" width="13.42578125" style="7" customWidth="1"/>
    <col min="15112" max="15360" width="11.42578125" style="7"/>
    <col min="15361" max="15361" width="8.42578125" style="7" customWidth="1"/>
    <col min="15362" max="15362" width="3.42578125" style="7" customWidth="1"/>
    <col min="15363" max="15363" width="53.42578125" style="7" customWidth="1"/>
    <col min="15364" max="15364" width="9.42578125" style="7" customWidth="1"/>
    <col min="15365" max="15365" width="11.42578125" style="7" customWidth="1"/>
    <col min="15366" max="15366" width="9.85546875" style="7" customWidth="1"/>
    <col min="15367" max="15367" width="13.42578125" style="7" customWidth="1"/>
    <col min="15368" max="15616" width="11.42578125" style="7"/>
    <col min="15617" max="15617" width="8.42578125" style="7" customWidth="1"/>
    <col min="15618" max="15618" width="3.42578125" style="7" customWidth="1"/>
    <col min="15619" max="15619" width="53.42578125" style="7" customWidth="1"/>
    <col min="15620" max="15620" width="9.42578125" style="7" customWidth="1"/>
    <col min="15621" max="15621" width="11.42578125" style="7" customWidth="1"/>
    <col min="15622" max="15622" width="9.85546875" style="7" customWidth="1"/>
    <col min="15623" max="15623" width="13.42578125" style="7" customWidth="1"/>
    <col min="15624" max="15872" width="11.42578125" style="7"/>
    <col min="15873" max="15873" width="8.42578125" style="7" customWidth="1"/>
    <col min="15874" max="15874" width="3.42578125" style="7" customWidth="1"/>
    <col min="15875" max="15875" width="53.42578125" style="7" customWidth="1"/>
    <col min="15876" max="15876" width="9.42578125" style="7" customWidth="1"/>
    <col min="15877" max="15877" width="11.42578125" style="7" customWidth="1"/>
    <col min="15878" max="15878" width="9.85546875" style="7" customWidth="1"/>
    <col min="15879" max="15879" width="13.42578125" style="7" customWidth="1"/>
    <col min="15880" max="16128" width="11.42578125" style="7"/>
    <col min="16129" max="16129" width="8.42578125" style="7" customWidth="1"/>
    <col min="16130" max="16130" width="3.42578125" style="7" customWidth="1"/>
    <col min="16131" max="16131" width="53.42578125" style="7" customWidth="1"/>
    <col min="16132" max="16132" width="9.42578125" style="7" customWidth="1"/>
    <col min="16133" max="16133" width="11.42578125" style="7" customWidth="1"/>
    <col min="16134" max="16134" width="9.85546875" style="7" customWidth="1"/>
    <col min="16135" max="16135" width="13.42578125" style="7" customWidth="1"/>
    <col min="16136" max="16384" width="11.42578125" style="7"/>
  </cols>
  <sheetData>
    <row r="1" spans="1:9" s="9" customFormat="1" ht="15" customHeight="1" x14ac:dyDescent="0.25">
      <c r="A1" s="155" t="s">
        <v>91</v>
      </c>
      <c r="B1" s="155"/>
      <c r="C1" s="155"/>
      <c r="D1" s="155"/>
      <c r="E1" s="155"/>
      <c r="F1" s="155"/>
      <c r="G1" s="155"/>
    </row>
    <row r="2" spans="1:9" ht="12.95" customHeight="1" x14ac:dyDescent="0.2">
      <c r="A2" s="155"/>
      <c r="B2" s="155"/>
      <c r="C2" s="155"/>
      <c r="D2" s="155"/>
      <c r="E2" s="155"/>
      <c r="F2" s="155"/>
      <c r="G2" s="155"/>
    </row>
    <row r="3" spans="1:9" ht="12.95" customHeight="1" x14ac:dyDescent="0.2">
      <c r="A3" s="139"/>
      <c r="B3" s="139"/>
      <c r="C3" s="139"/>
      <c r="D3" s="139"/>
      <c r="E3" s="139"/>
      <c r="F3" s="139"/>
      <c r="G3" s="139"/>
    </row>
    <row r="4" spans="1:9" s="8" customFormat="1" x14ac:dyDescent="0.2">
      <c r="A4" s="124" t="s">
        <v>60</v>
      </c>
      <c r="B4" s="124"/>
      <c r="C4" s="125" t="s">
        <v>0</v>
      </c>
      <c r="D4" s="126" t="s">
        <v>1</v>
      </c>
      <c r="E4" s="127" t="s">
        <v>2</v>
      </c>
      <c r="F4" s="128" t="s">
        <v>71</v>
      </c>
      <c r="G4" s="127" t="s">
        <v>72</v>
      </c>
      <c r="I4" s="51"/>
    </row>
    <row r="5" spans="1:9" s="8" customFormat="1" ht="15.75" customHeight="1" x14ac:dyDescent="0.15">
      <c r="A5" s="102"/>
      <c r="B5" s="102"/>
      <c r="C5" s="103"/>
      <c r="D5" s="104"/>
      <c r="E5" s="49"/>
      <c r="F5" s="105"/>
      <c r="G5" s="49"/>
    </row>
    <row r="6" spans="1:9" ht="15" x14ac:dyDescent="0.25">
      <c r="A6" s="114" t="s">
        <v>3</v>
      </c>
      <c r="B6" s="132"/>
      <c r="C6" s="133" t="s">
        <v>4</v>
      </c>
      <c r="D6" s="147"/>
      <c r="E6" s="135"/>
      <c r="F6" s="136"/>
      <c r="G6" s="136"/>
    </row>
    <row r="7" spans="1:9" x14ac:dyDescent="0.25">
      <c r="G7" s="6"/>
    </row>
    <row r="8" spans="1:9" x14ac:dyDescent="0.25">
      <c r="A8" s="14" t="s">
        <v>5</v>
      </c>
      <c r="C8" s="15" t="s">
        <v>6</v>
      </c>
      <c r="G8" s="6"/>
    </row>
    <row r="9" spans="1:9" ht="106.5" customHeight="1" x14ac:dyDescent="0.25">
      <c r="A9" s="16"/>
      <c r="B9" s="17"/>
      <c r="C9" s="18" t="s">
        <v>7</v>
      </c>
      <c r="F9" s="19"/>
      <c r="G9" s="19"/>
    </row>
    <row r="10" spans="1:9" x14ac:dyDescent="0.25">
      <c r="A10" s="14"/>
      <c r="C10" s="20" t="s">
        <v>8</v>
      </c>
      <c r="D10" s="21"/>
      <c r="E10" s="22"/>
      <c r="F10" s="23"/>
      <c r="G10" s="23"/>
    </row>
    <row r="11" spans="1:9" ht="15" x14ac:dyDescent="0.25">
      <c r="A11" s="14"/>
      <c r="C11" s="92" t="s">
        <v>9</v>
      </c>
      <c r="D11" s="93" t="s">
        <v>56</v>
      </c>
      <c r="E11" s="94">
        <v>628.9</v>
      </c>
      <c r="F11" s="129"/>
      <c r="G11" s="95">
        <f>E11*F11</f>
        <v>0</v>
      </c>
    </row>
    <row r="12" spans="1:9" x14ac:dyDescent="0.25">
      <c r="A12" s="14"/>
      <c r="C12" s="25"/>
      <c r="F12" s="26"/>
      <c r="G12" s="26"/>
    </row>
    <row r="13" spans="1:9" ht="27" x14ac:dyDescent="0.25">
      <c r="A13" s="14" t="s">
        <v>10</v>
      </c>
      <c r="C13" s="15" t="s">
        <v>11</v>
      </c>
      <c r="G13" s="6"/>
    </row>
    <row r="14" spans="1:9" ht="80.25" customHeight="1" x14ac:dyDescent="0.25">
      <c r="A14" s="14"/>
      <c r="C14" s="20" t="s">
        <v>12</v>
      </c>
      <c r="F14" s="19"/>
      <c r="G14" s="19"/>
    </row>
    <row r="15" spans="1:9" ht="28.5" customHeight="1" x14ac:dyDescent="0.25">
      <c r="A15" s="14"/>
      <c r="C15" s="20" t="s">
        <v>13</v>
      </c>
      <c r="F15" s="19"/>
      <c r="G15" s="19"/>
    </row>
    <row r="16" spans="1:9" ht="18.75" customHeight="1" x14ac:dyDescent="0.2">
      <c r="A16" s="14"/>
      <c r="C16" s="20" t="s">
        <v>57</v>
      </c>
      <c r="D16" s="7"/>
      <c r="E16" s="7"/>
      <c r="F16" s="7"/>
      <c r="G16" s="7"/>
    </row>
    <row r="17" spans="1:8" ht="60.75" x14ac:dyDescent="0.25">
      <c r="A17" s="14"/>
      <c r="C17" s="27" t="s">
        <v>14</v>
      </c>
      <c r="F17" s="5"/>
    </row>
    <row r="18" spans="1:8" ht="15" x14ac:dyDescent="0.25">
      <c r="A18" s="14"/>
      <c r="C18" s="96"/>
      <c r="D18" s="93" t="s">
        <v>58</v>
      </c>
      <c r="E18" s="94">
        <v>150</v>
      </c>
      <c r="F18" s="130"/>
      <c r="G18" s="95">
        <f>E18*F18</f>
        <v>0</v>
      </c>
    </row>
    <row r="19" spans="1:8" x14ac:dyDescent="0.25">
      <c r="A19" s="14"/>
      <c r="D19" s="21"/>
      <c r="E19" s="22"/>
      <c r="F19" s="28"/>
      <c r="G19" s="28"/>
    </row>
    <row r="20" spans="1:8" ht="15" customHeight="1" x14ac:dyDescent="0.25">
      <c r="A20" s="14" t="s">
        <v>15</v>
      </c>
      <c r="C20" s="15" t="s">
        <v>16</v>
      </c>
      <c r="D20" s="21"/>
      <c r="E20" s="22"/>
      <c r="F20" s="29"/>
      <c r="G20" s="30"/>
    </row>
    <row r="21" spans="1:8" ht="75" customHeight="1" x14ac:dyDescent="0.25">
      <c r="C21" s="3" t="s">
        <v>17</v>
      </c>
      <c r="D21" s="21"/>
      <c r="E21" s="22"/>
      <c r="F21" s="29"/>
      <c r="G21" s="30"/>
    </row>
    <row r="22" spans="1:8" x14ac:dyDescent="0.25">
      <c r="C22" s="3" t="s">
        <v>8</v>
      </c>
      <c r="D22" s="21"/>
      <c r="E22" s="22"/>
      <c r="F22" s="29"/>
      <c r="G22" s="22"/>
    </row>
    <row r="23" spans="1:8" ht="27" x14ac:dyDescent="0.25">
      <c r="A23" s="31"/>
      <c r="C23" s="3" t="s">
        <v>18</v>
      </c>
    </row>
    <row r="24" spans="1:8" ht="15" x14ac:dyDescent="0.25">
      <c r="A24" s="31"/>
      <c r="C24" s="96"/>
      <c r="D24" s="93" t="s">
        <v>56</v>
      </c>
      <c r="E24" s="94">
        <f>E11</f>
        <v>628.9</v>
      </c>
      <c r="F24" s="130"/>
      <c r="G24" s="95">
        <f>E24*F24</f>
        <v>0</v>
      </c>
    </row>
    <row r="25" spans="1:8" x14ac:dyDescent="0.25">
      <c r="A25" s="31"/>
      <c r="D25" s="21"/>
      <c r="E25" s="22"/>
      <c r="F25" s="22"/>
      <c r="G25" s="30"/>
    </row>
    <row r="26" spans="1:8" s="34" customFormat="1" ht="15" x14ac:dyDescent="0.25">
      <c r="A26" s="114" t="s">
        <v>3</v>
      </c>
      <c r="B26" s="132"/>
      <c r="C26" s="133" t="s">
        <v>19</v>
      </c>
      <c r="D26" s="131"/>
      <c r="E26" s="32"/>
      <c r="F26" s="33"/>
      <c r="G26" s="33">
        <f>SUM(G7:G25)</f>
        <v>0</v>
      </c>
    </row>
    <row r="27" spans="1:8" s="40" customFormat="1" ht="15.75" x14ac:dyDescent="0.25">
      <c r="A27" s="14"/>
      <c r="B27" s="35"/>
      <c r="C27" s="36"/>
      <c r="D27" s="37"/>
      <c r="E27" s="38"/>
      <c r="F27" s="39"/>
      <c r="G27" s="39"/>
    </row>
    <row r="28" spans="1:8" ht="15" x14ac:dyDescent="0.25">
      <c r="A28" s="114" t="s">
        <v>20</v>
      </c>
      <c r="B28" s="132"/>
      <c r="C28" s="133" t="s">
        <v>21</v>
      </c>
      <c r="D28" s="134"/>
      <c r="E28" s="135"/>
      <c r="F28" s="136"/>
      <c r="G28" s="136"/>
    </row>
    <row r="29" spans="1:8" x14ac:dyDescent="0.25">
      <c r="A29" s="31"/>
      <c r="D29" s="21"/>
      <c r="E29" s="22"/>
      <c r="F29" s="22"/>
      <c r="G29" s="30"/>
      <c r="H29" s="43"/>
    </row>
    <row r="30" spans="1:8" x14ac:dyDescent="0.25">
      <c r="A30" s="16" t="s">
        <v>22</v>
      </c>
      <c r="B30" s="42"/>
      <c r="C30" s="15" t="s">
        <v>61</v>
      </c>
      <c r="D30" s="21"/>
      <c r="E30" s="22"/>
      <c r="F30" s="22"/>
      <c r="G30" s="30"/>
    </row>
    <row r="31" spans="1:8" ht="53.25" customHeight="1" x14ac:dyDescent="0.25">
      <c r="A31" s="16"/>
      <c r="B31" s="42"/>
      <c r="C31" s="20" t="s">
        <v>23</v>
      </c>
      <c r="D31" s="21"/>
      <c r="E31" s="22"/>
      <c r="F31" s="22"/>
      <c r="G31" s="30"/>
    </row>
    <row r="32" spans="1:8" ht="48" x14ac:dyDescent="0.25">
      <c r="A32" s="16"/>
      <c r="B32" s="42"/>
      <c r="C32" s="20" t="s">
        <v>24</v>
      </c>
      <c r="D32" s="21"/>
      <c r="E32" s="22"/>
      <c r="F32" s="22"/>
      <c r="G32" s="22"/>
    </row>
    <row r="33" spans="1:7" ht="24" x14ac:dyDescent="0.25">
      <c r="A33" s="16"/>
      <c r="B33" s="42"/>
      <c r="C33" s="20" t="s">
        <v>25</v>
      </c>
    </row>
    <row r="34" spans="1:7" ht="15" x14ac:dyDescent="0.25">
      <c r="A34" s="16"/>
      <c r="B34" s="42"/>
      <c r="C34" s="97"/>
      <c r="D34" s="93" t="s">
        <v>59</v>
      </c>
      <c r="E34" s="94">
        <v>390</v>
      </c>
      <c r="F34" s="130"/>
      <c r="G34" s="95">
        <f>E34*F34</f>
        <v>0</v>
      </c>
    </row>
    <row r="35" spans="1:7" x14ac:dyDescent="0.25">
      <c r="A35" s="16"/>
      <c r="B35" s="42"/>
      <c r="F35" s="5"/>
      <c r="G35" s="26"/>
    </row>
    <row r="36" spans="1:7" x14ac:dyDescent="0.25">
      <c r="A36" s="14" t="s">
        <v>26</v>
      </c>
      <c r="B36" s="42"/>
      <c r="C36" s="44" t="s">
        <v>27</v>
      </c>
      <c r="F36" s="45"/>
      <c r="G36" s="26"/>
    </row>
    <row r="37" spans="1:7" ht="63.95" customHeight="1" x14ac:dyDescent="0.25">
      <c r="A37" s="14"/>
      <c r="B37" s="42"/>
      <c r="C37" s="20" t="s">
        <v>28</v>
      </c>
      <c r="F37" s="45"/>
      <c r="G37" s="26"/>
    </row>
    <row r="38" spans="1:7" x14ac:dyDescent="0.25">
      <c r="A38" s="16"/>
      <c r="B38" s="42"/>
      <c r="C38" s="20" t="s">
        <v>29</v>
      </c>
    </row>
    <row r="39" spans="1:7" ht="15" x14ac:dyDescent="0.25">
      <c r="A39" s="16"/>
      <c r="B39" s="42"/>
      <c r="C39" s="96"/>
      <c r="D39" s="93" t="s">
        <v>58</v>
      </c>
      <c r="E39" s="98">
        <v>845</v>
      </c>
      <c r="F39" s="137"/>
      <c r="G39" s="95">
        <f>E39*F39</f>
        <v>0</v>
      </c>
    </row>
    <row r="40" spans="1:7" x14ac:dyDescent="0.25">
      <c r="A40" s="16" t="s">
        <v>30</v>
      </c>
      <c r="B40" s="42"/>
      <c r="C40" s="44" t="s">
        <v>31</v>
      </c>
      <c r="F40" s="5"/>
      <c r="G40" s="26"/>
    </row>
    <row r="41" spans="1:7" ht="48" x14ac:dyDescent="0.25">
      <c r="A41" s="31"/>
      <c r="C41" s="20" t="s">
        <v>32</v>
      </c>
      <c r="F41" s="5"/>
      <c r="G41" s="26"/>
    </row>
    <row r="42" spans="1:7" x14ac:dyDescent="0.25">
      <c r="A42" s="31"/>
      <c r="C42" s="20" t="s">
        <v>8</v>
      </c>
      <c r="F42" s="5"/>
      <c r="G42" s="26"/>
    </row>
    <row r="43" spans="1:7" x14ac:dyDescent="0.25">
      <c r="A43" s="31"/>
      <c r="C43" s="27" t="s">
        <v>33</v>
      </c>
      <c r="F43" s="5"/>
    </row>
    <row r="44" spans="1:7" ht="15" x14ac:dyDescent="0.25">
      <c r="A44" s="31"/>
      <c r="C44" s="96"/>
      <c r="D44" s="93" t="s">
        <v>59</v>
      </c>
      <c r="E44" s="94">
        <v>70</v>
      </c>
      <c r="F44" s="130"/>
      <c r="G44" s="95">
        <f>E44*F44</f>
        <v>0</v>
      </c>
    </row>
    <row r="45" spans="1:7" x14ac:dyDescent="0.25">
      <c r="A45" s="31"/>
      <c r="F45" s="5"/>
      <c r="G45" s="26"/>
    </row>
    <row r="46" spans="1:7" x14ac:dyDescent="0.25">
      <c r="A46" s="16" t="s">
        <v>34</v>
      </c>
      <c r="C46" s="44" t="s">
        <v>35</v>
      </c>
      <c r="F46" s="5"/>
      <c r="G46" s="26"/>
    </row>
    <row r="47" spans="1:7" ht="144" x14ac:dyDescent="0.25">
      <c r="A47" s="31"/>
      <c r="C47" s="20" t="s">
        <v>86</v>
      </c>
      <c r="F47" s="5"/>
      <c r="G47" s="26"/>
    </row>
    <row r="48" spans="1:7" x14ac:dyDescent="0.25">
      <c r="A48" s="31"/>
      <c r="C48" s="20" t="s">
        <v>8</v>
      </c>
      <c r="F48" s="5"/>
    </row>
    <row r="49" spans="1:10" x14ac:dyDescent="0.25">
      <c r="A49" s="31"/>
      <c r="C49" s="27" t="s">
        <v>36</v>
      </c>
      <c r="F49" s="5"/>
      <c r="G49" s="26"/>
    </row>
    <row r="50" spans="1:10" ht="15" x14ac:dyDescent="0.25">
      <c r="A50" s="31"/>
      <c r="C50" s="96"/>
      <c r="D50" s="93" t="s">
        <v>58</v>
      </c>
      <c r="E50" s="98">
        <v>600</v>
      </c>
      <c r="F50" s="137"/>
      <c r="G50" s="95">
        <f>E50*F50</f>
        <v>0</v>
      </c>
    </row>
    <row r="51" spans="1:10" ht="15" x14ac:dyDescent="0.25">
      <c r="A51" s="31"/>
      <c r="D51" s="21"/>
      <c r="E51" s="145"/>
      <c r="F51" s="146"/>
      <c r="G51" s="24"/>
    </row>
    <row r="52" spans="1:10" ht="15" x14ac:dyDescent="0.25">
      <c r="A52" s="114" t="s">
        <v>20</v>
      </c>
      <c r="B52" s="132"/>
      <c r="C52" s="133" t="s">
        <v>37</v>
      </c>
      <c r="D52" s="152"/>
      <c r="E52" s="138"/>
      <c r="F52" s="121"/>
      <c r="G52" s="121">
        <f>SUM(G29:G51)</f>
        <v>0</v>
      </c>
    </row>
    <row r="53" spans="1:10" x14ac:dyDescent="0.2">
      <c r="A53" s="148"/>
      <c r="B53" s="148"/>
      <c r="C53" s="149"/>
      <c r="D53" s="48"/>
      <c r="E53" s="150"/>
      <c r="F53" s="151"/>
      <c r="G53" s="150"/>
    </row>
    <row r="54" spans="1:10" ht="15" x14ac:dyDescent="0.25">
      <c r="A54" s="114" t="s">
        <v>38</v>
      </c>
      <c r="B54" s="132"/>
      <c r="C54" s="133" t="s">
        <v>39</v>
      </c>
      <c r="D54" s="41"/>
      <c r="E54" s="12"/>
      <c r="F54" s="13"/>
      <c r="G54" s="13"/>
    </row>
    <row r="55" spans="1:10" ht="15.75" x14ac:dyDescent="0.25">
      <c r="A55" s="14"/>
      <c r="B55" s="35"/>
      <c r="C55" s="36"/>
      <c r="D55" s="23"/>
      <c r="G55" s="6"/>
    </row>
    <row r="56" spans="1:10" x14ac:dyDescent="0.25">
      <c r="A56" s="16" t="s">
        <v>40</v>
      </c>
      <c r="C56" s="44" t="s">
        <v>41</v>
      </c>
      <c r="E56" s="22"/>
      <c r="F56" s="22"/>
      <c r="G56" s="30"/>
    </row>
    <row r="57" spans="1:10" ht="102.95" customHeight="1" x14ac:dyDescent="0.25">
      <c r="A57" s="16"/>
      <c r="C57" s="20" t="s">
        <v>90</v>
      </c>
      <c r="E57" s="22"/>
      <c r="F57" s="22"/>
      <c r="G57" s="30"/>
    </row>
    <row r="58" spans="1:10" x14ac:dyDescent="0.25">
      <c r="A58" s="16"/>
      <c r="C58" s="20" t="s">
        <v>42</v>
      </c>
      <c r="E58" s="22"/>
      <c r="F58" s="22"/>
      <c r="G58" s="30"/>
    </row>
    <row r="59" spans="1:10" x14ac:dyDescent="0.25">
      <c r="A59" s="16"/>
      <c r="C59" s="20" t="s">
        <v>43</v>
      </c>
      <c r="E59" s="22"/>
      <c r="F59" s="22"/>
      <c r="G59" s="22"/>
      <c r="J59" s="43"/>
    </row>
    <row r="60" spans="1:10" ht="15" x14ac:dyDescent="0.25">
      <c r="A60" s="16"/>
      <c r="C60" s="96"/>
      <c r="D60" s="93" t="s">
        <v>59</v>
      </c>
      <c r="E60" s="94">
        <v>350</v>
      </c>
      <c r="F60" s="130"/>
      <c r="G60" s="95">
        <f>E60*F60</f>
        <v>0</v>
      </c>
    </row>
    <row r="61" spans="1:10" ht="51" customHeight="1" x14ac:dyDescent="0.25">
      <c r="A61" s="16" t="s">
        <v>44</v>
      </c>
      <c r="C61" s="20" t="s">
        <v>85</v>
      </c>
      <c r="E61" s="22"/>
      <c r="F61" s="22"/>
      <c r="G61" s="30"/>
    </row>
    <row r="62" spans="1:10" x14ac:dyDescent="0.25">
      <c r="A62" s="16"/>
      <c r="C62" s="20" t="s">
        <v>42</v>
      </c>
      <c r="E62" s="22"/>
      <c r="F62" s="22"/>
      <c r="G62" s="30"/>
    </row>
    <row r="63" spans="1:10" x14ac:dyDescent="0.25">
      <c r="A63" s="16"/>
      <c r="C63" s="20" t="s">
        <v>43</v>
      </c>
      <c r="E63" s="22"/>
      <c r="F63" s="22"/>
      <c r="G63" s="22"/>
    </row>
    <row r="64" spans="1:10" ht="15" customHeight="1" x14ac:dyDescent="0.25">
      <c r="A64" s="16"/>
      <c r="C64" s="96"/>
      <c r="D64" s="93" t="s">
        <v>59</v>
      </c>
      <c r="E64" s="94">
        <v>38</v>
      </c>
      <c r="F64" s="130"/>
      <c r="G64" s="95">
        <f>E64*F64</f>
        <v>0</v>
      </c>
    </row>
    <row r="65" spans="1:7" ht="15" customHeight="1" x14ac:dyDescent="0.25">
      <c r="A65" s="16"/>
      <c r="D65" s="21"/>
      <c r="E65" s="22"/>
      <c r="F65" s="90"/>
      <c r="G65" s="24"/>
    </row>
    <row r="66" spans="1:7" x14ac:dyDescent="0.25">
      <c r="A66" s="14" t="s">
        <v>45</v>
      </c>
      <c r="B66" s="46"/>
      <c r="C66" s="47" t="s">
        <v>46</v>
      </c>
      <c r="D66" s="48"/>
      <c r="E66" s="49"/>
      <c r="F66" s="50"/>
      <c r="G66" s="30"/>
    </row>
    <row r="67" spans="1:7" ht="84.95" customHeight="1" x14ac:dyDescent="0.25">
      <c r="A67" s="51"/>
      <c r="C67" s="20" t="s">
        <v>47</v>
      </c>
      <c r="E67" s="22"/>
      <c r="F67" s="28"/>
      <c r="G67" s="28"/>
    </row>
    <row r="68" spans="1:7" x14ac:dyDescent="0.25">
      <c r="A68" s="14"/>
      <c r="C68" s="20" t="s">
        <v>48</v>
      </c>
      <c r="E68" s="22"/>
      <c r="F68" s="28"/>
      <c r="G68" s="22"/>
    </row>
    <row r="69" spans="1:7" ht="12" customHeight="1" x14ac:dyDescent="0.25">
      <c r="A69" s="14"/>
      <c r="C69" s="96"/>
      <c r="D69" s="93" t="s">
        <v>56</v>
      </c>
      <c r="E69" s="94">
        <f>E11+E11</f>
        <v>1257.8</v>
      </c>
      <c r="F69" s="130"/>
      <c r="G69" s="95">
        <f>E69*F69</f>
        <v>0</v>
      </c>
    </row>
    <row r="70" spans="1:7" ht="13.5" customHeight="1" x14ac:dyDescent="0.25">
      <c r="A70" s="14"/>
      <c r="F70" s="5"/>
      <c r="G70" s="26"/>
    </row>
    <row r="71" spans="1:7" x14ac:dyDescent="0.25">
      <c r="A71" s="14" t="s">
        <v>49</v>
      </c>
      <c r="C71" s="143" t="s">
        <v>82</v>
      </c>
      <c r="D71" s="52"/>
      <c r="E71" s="53"/>
      <c r="G71" s="19"/>
    </row>
    <row r="72" spans="1:7" ht="36" x14ac:dyDescent="0.25">
      <c r="A72" s="14"/>
      <c r="C72" s="54" t="s">
        <v>50</v>
      </c>
    </row>
    <row r="73" spans="1:7" ht="93" customHeight="1" x14ac:dyDescent="0.2">
      <c r="A73" s="14"/>
      <c r="C73" s="54" t="s">
        <v>51</v>
      </c>
      <c r="D73" s="7"/>
      <c r="E73" s="7"/>
      <c r="F73" s="7"/>
      <c r="G73" s="7"/>
    </row>
    <row r="74" spans="1:7" ht="21.75" customHeight="1" x14ac:dyDescent="0.25">
      <c r="A74" s="14"/>
      <c r="C74" s="54" t="s">
        <v>52</v>
      </c>
    </row>
    <row r="75" spans="1:7" ht="41.25" customHeight="1" x14ac:dyDescent="0.25">
      <c r="A75" s="14"/>
      <c r="C75" s="54" t="s">
        <v>53</v>
      </c>
      <c r="F75" s="45"/>
      <c r="G75" s="26"/>
    </row>
    <row r="76" spans="1:7" ht="15.95" customHeight="1" x14ac:dyDescent="0.25">
      <c r="C76" s="55" t="s">
        <v>62</v>
      </c>
      <c r="F76" s="45"/>
    </row>
    <row r="77" spans="1:7" ht="15" x14ac:dyDescent="0.25">
      <c r="C77" s="100"/>
      <c r="D77" s="93" t="s">
        <v>58</v>
      </c>
      <c r="E77" s="94">
        <v>680</v>
      </c>
      <c r="F77" s="130"/>
      <c r="G77" s="95">
        <f>E77*F77</f>
        <v>0</v>
      </c>
    </row>
    <row r="78" spans="1:7" x14ac:dyDescent="0.25">
      <c r="C78" s="56"/>
      <c r="F78" s="45"/>
      <c r="G78" s="26"/>
    </row>
    <row r="79" spans="1:7" ht="15" x14ac:dyDescent="0.25">
      <c r="A79" s="114" t="s">
        <v>38</v>
      </c>
      <c r="B79" s="132"/>
      <c r="C79" s="11" t="s">
        <v>54</v>
      </c>
      <c r="D79" s="57"/>
      <c r="E79" s="32"/>
      <c r="F79" s="33"/>
      <c r="G79" s="33">
        <f>SUM(G56:G78)</f>
        <v>0</v>
      </c>
    </row>
    <row r="80" spans="1:7" x14ac:dyDescent="0.25">
      <c r="A80" s="31"/>
      <c r="F80" s="45"/>
      <c r="G80" s="45"/>
    </row>
    <row r="81" spans="1:7" ht="15" x14ac:dyDescent="0.25">
      <c r="A81" s="114" t="s">
        <v>64</v>
      </c>
      <c r="B81" s="132"/>
      <c r="C81" s="11" t="s">
        <v>63</v>
      </c>
      <c r="D81" s="41"/>
      <c r="E81" s="12"/>
      <c r="F81" s="13"/>
      <c r="G81" s="13"/>
    </row>
    <row r="82" spans="1:7" ht="15" x14ac:dyDescent="0.25">
      <c r="A82" s="14"/>
      <c r="B82" s="122"/>
      <c r="C82" s="123"/>
      <c r="D82" s="23"/>
      <c r="G82" s="6"/>
    </row>
    <row r="83" spans="1:7" ht="15" x14ac:dyDescent="0.25">
      <c r="A83" s="91" t="s">
        <v>65</v>
      </c>
      <c r="C83" s="44" t="s">
        <v>87</v>
      </c>
      <c r="E83" s="22"/>
      <c r="F83" s="22"/>
      <c r="G83" s="24"/>
    </row>
    <row r="84" spans="1:7" ht="108" x14ac:dyDescent="0.25">
      <c r="A84" s="16"/>
      <c r="C84" s="20" t="s">
        <v>77</v>
      </c>
      <c r="E84" s="22"/>
      <c r="F84" s="22"/>
      <c r="G84" s="24"/>
    </row>
    <row r="85" spans="1:7" ht="15" x14ac:dyDescent="0.25">
      <c r="A85" s="16"/>
      <c r="C85" s="96"/>
      <c r="D85" s="101" t="s">
        <v>70</v>
      </c>
      <c r="E85" s="94">
        <v>3</v>
      </c>
      <c r="F85" s="130"/>
      <c r="G85" s="95">
        <f>F85*E85</f>
        <v>0</v>
      </c>
    </row>
    <row r="86" spans="1:7" ht="15" x14ac:dyDescent="0.25">
      <c r="A86" s="16"/>
      <c r="D86" s="99"/>
      <c r="E86" s="22"/>
      <c r="F86" s="90"/>
      <c r="G86" s="24"/>
    </row>
    <row r="87" spans="1:7" x14ac:dyDescent="0.25">
      <c r="A87" s="91" t="s">
        <v>66</v>
      </c>
      <c r="C87" s="44" t="s">
        <v>83</v>
      </c>
      <c r="E87" s="22"/>
      <c r="F87" s="22"/>
      <c r="G87" s="45"/>
    </row>
    <row r="88" spans="1:7" ht="107.45" customHeight="1" x14ac:dyDescent="0.25">
      <c r="A88" s="16"/>
      <c r="C88" s="20" t="s">
        <v>78</v>
      </c>
      <c r="E88" s="22"/>
      <c r="F88" s="22"/>
      <c r="G88" s="45"/>
    </row>
    <row r="89" spans="1:7" ht="15" x14ac:dyDescent="0.25">
      <c r="A89" s="16"/>
      <c r="C89" s="96"/>
      <c r="D89" s="101" t="s">
        <v>70</v>
      </c>
      <c r="E89" s="94">
        <v>2</v>
      </c>
      <c r="F89" s="130"/>
      <c r="G89" s="95">
        <f>E89*F89</f>
        <v>0</v>
      </c>
    </row>
    <row r="90" spans="1:7" x14ac:dyDescent="0.25">
      <c r="A90" s="16"/>
      <c r="D90" s="99"/>
      <c r="E90" s="22"/>
      <c r="F90" s="90"/>
      <c r="G90" s="45"/>
    </row>
    <row r="91" spans="1:7" ht="27" x14ac:dyDescent="0.25">
      <c r="A91" s="91" t="s">
        <v>67</v>
      </c>
      <c r="C91" s="44" t="s">
        <v>81</v>
      </c>
      <c r="E91" s="22"/>
      <c r="F91" s="22"/>
      <c r="G91" s="45"/>
    </row>
    <row r="92" spans="1:7" ht="105.75" customHeight="1" x14ac:dyDescent="0.25">
      <c r="A92" s="16"/>
      <c r="C92" s="20" t="s">
        <v>79</v>
      </c>
      <c r="E92" s="22"/>
      <c r="F92" s="22"/>
      <c r="G92" s="45"/>
    </row>
    <row r="93" spans="1:7" ht="15" x14ac:dyDescent="0.25">
      <c r="A93" s="16"/>
      <c r="C93" s="96"/>
      <c r="D93" s="101" t="s">
        <v>70</v>
      </c>
      <c r="E93" s="94">
        <v>1</v>
      </c>
      <c r="F93" s="130"/>
      <c r="G93" s="95">
        <f>E93*F93</f>
        <v>0</v>
      </c>
    </row>
    <row r="94" spans="1:7" x14ac:dyDescent="0.25">
      <c r="A94" s="16"/>
      <c r="D94" s="99"/>
      <c r="E94" s="22"/>
      <c r="F94" s="90"/>
      <c r="G94" s="45"/>
    </row>
    <row r="95" spans="1:7" ht="27" x14ac:dyDescent="0.25">
      <c r="A95" s="91" t="s">
        <v>68</v>
      </c>
      <c r="C95" s="44" t="s">
        <v>84</v>
      </c>
      <c r="E95" s="22"/>
      <c r="F95" s="22"/>
      <c r="G95" s="45"/>
    </row>
    <row r="96" spans="1:7" ht="101.25" customHeight="1" x14ac:dyDescent="0.25">
      <c r="A96" s="16"/>
      <c r="C96" s="20" t="s">
        <v>80</v>
      </c>
      <c r="E96" s="22"/>
      <c r="F96" s="22"/>
      <c r="G96" s="45"/>
    </row>
    <row r="97" spans="1:7" ht="15" x14ac:dyDescent="0.25">
      <c r="A97" s="16"/>
      <c r="C97" s="96"/>
      <c r="D97" s="101" t="s">
        <v>70</v>
      </c>
      <c r="E97" s="94">
        <v>1</v>
      </c>
      <c r="F97" s="130"/>
      <c r="G97" s="95">
        <f>E97*F97</f>
        <v>0</v>
      </c>
    </row>
    <row r="98" spans="1:7" x14ac:dyDescent="0.25">
      <c r="A98" s="16"/>
      <c r="D98" s="21"/>
      <c r="E98" s="22"/>
      <c r="F98" s="90"/>
      <c r="G98" s="45"/>
    </row>
    <row r="99" spans="1:7" x14ac:dyDescent="0.25">
      <c r="A99" s="31"/>
      <c r="F99" s="45"/>
      <c r="G99" s="45"/>
    </row>
    <row r="100" spans="1:7" ht="15" x14ac:dyDescent="0.25">
      <c r="A100" s="114" t="s">
        <v>64</v>
      </c>
      <c r="B100" s="10"/>
      <c r="C100" s="11" t="s">
        <v>69</v>
      </c>
      <c r="D100" s="57"/>
      <c r="E100" s="32"/>
      <c r="F100" s="33"/>
      <c r="G100" s="33">
        <f>SUM(G83:G99)</f>
        <v>0</v>
      </c>
    </row>
    <row r="101" spans="1:7" x14ac:dyDescent="0.25">
      <c r="A101" s="31"/>
      <c r="F101" s="45"/>
      <c r="G101" s="45"/>
    </row>
    <row r="102" spans="1:7" x14ac:dyDescent="0.25">
      <c r="A102" s="31"/>
      <c r="C102" s="154" t="s">
        <v>88</v>
      </c>
      <c r="F102" s="45"/>
      <c r="G102" s="45"/>
    </row>
    <row r="103" spans="1:7" ht="14.25" customHeight="1" x14ac:dyDescent="0.2">
      <c r="A103" s="31"/>
      <c r="C103" s="156" t="s">
        <v>89</v>
      </c>
      <c r="D103" s="156"/>
      <c r="E103" s="156"/>
      <c r="F103" s="156"/>
      <c r="G103" s="156"/>
    </row>
    <row r="104" spans="1:7" x14ac:dyDescent="0.25">
      <c r="A104" s="31"/>
      <c r="C104" s="15"/>
      <c r="F104" s="5"/>
      <c r="G104" s="26"/>
    </row>
    <row r="105" spans="1:7" x14ac:dyDescent="0.25">
      <c r="A105" s="31"/>
      <c r="F105" s="5"/>
    </row>
    <row r="106" spans="1:7" ht="28.5" customHeight="1" x14ac:dyDescent="0.2">
      <c r="A106" s="157" t="s">
        <v>55</v>
      </c>
      <c r="B106" s="157"/>
      <c r="C106" s="157"/>
      <c r="D106" s="157"/>
      <c r="E106" s="157"/>
      <c r="F106" s="157"/>
      <c r="G106" s="157"/>
    </row>
    <row r="107" spans="1:7" ht="15" x14ac:dyDescent="0.25">
      <c r="A107" s="16"/>
      <c r="B107" s="58"/>
      <c r="C107" s="58"/>
      <c r="D107" s="58"/>
      <c r="E107" s="59"/>
      <c r="F107" s="59"/>
      <c r="G107" s="60"/>
    </row>
    <row r="108" spans="1:7" ht="15" x14ac:dyDescent="0.25">
      <c r="A108" s="16"/>
      <c r="B108" s="61"/>
      <c r="C108" s="62"/>
      <c r="D108" s="63"/>
      <c r="E108" s="59"/>
      <c r="F108" s="59"/>
      <c r="G108" s="60"/>
    </row>
    <row r="109" spans="1:7" ht="15" x14ac:dyDescent="0.25">
      <c r="A109" s="144" t="s">
        <v>3</v>
      </c>
      <c r="B109" s="106"/>
      <c r="C109" s="107" t="s">
        <v>4</v>
      </c>
      <c r="D109" s="108"/>
      <c r="E109" s="109"/>
      <c r="F109" s="110"/>
      <c r="G109" s="111">
        <f>G26</f>
        <v>0</v>
      </c>
    </row>
    <row r="110" spans="1:7" ht="15" x14ac:dyDescent="0.25">
      <c r="A110" s="16"/>
      <c r="B110" s="69"/>
      <c r="C110" s="70"/>
      <c r="D110" s="66"/>
      <c r="E110" s="67"/>
      <c r="F110" s="67"/>
      <c r="G110" s="71"/>
    </row>
    <row r="111" spans="1:7" ht="15" x14ac:dyDescent="0.25">
      <c r="A111" s="144" t="s">
        <v>20</v>
      </c>
      <c r="B111" s="106"/>
      <c r="C111" s="107" t="s">
        <v>21</v>
      </c>
      <c r="D111" s="112"/>
      <c r="E111" s="113"/>
      <c r="F111" s="111"/>
      <c r="G111" s="111">
        <f>G52</f>
        <v>0</v>
      </c>
    </row>
    <row r="112" spans="1:7" ht="14.45" customHeight="1" x14ac:dyDescent="0.25">
      <c r="A112" s="16"/>
      <c r="B112" s="69"/>
      <c r="C112" s="70"/>
      <c r="D112" s="66"/>
      <c r="E112" s="67"/>
      <c r="F112" s="67"/>
      <c r="G112" s="67"/>
    </row>
    <row r="113" spans="1:7" ht="14.45" customHeight="1" x14ac:dyDescent="0.25">
      <c r="A113" s="144" t="s">
        <v>38</v>
      </c>
      <c r="B113" s="106"/>
      <c r="C113" s="107" t="s">
        <v>39</v>
      </c>
      <c r="D113" s="112"/>
      <c r="E113" s="113"/>
      <c r="F113" s="111"/>
      <c r="G113" s="111">
        <f>G79</f>
        <v>0</v>
      </c>
    </row>
    <row r="114" spans="1:7" ht="12.75" customHeight="1" x14ac:dyDescent="0.25">
      <c r="A114" s="16"/>
      <c r="B114" s="69"/>
      <c r="C114" s="70"/>
      <c r="D114" s="66"/>
      <c r="E114" s="67"/>
      <c r="F114" s="67"/>
      <c r="G114" s="67"/>
    </row>
    <row r="115" spans="1:7" ht="13.5" customHeight="1" x14ac:dyDescent="0.25">
      <c r="A115" s="144" t="s">
        <v>64</v>
      </c>
      <c r="B115" s="106"/>
      <c r="C115" s="107" t="s">
        <v>63</v>
      </c>
      <c r="D115" s="112"/>
      <c r="E115" s="113"/>
      <c r="F115" s="111"/>
      <c r="G115" s="111">
        <f>G100</f>
        <v>0</v>
      </c>
    </row>
    <row r="116" spans="1:7" ht="15" x14ac:dyDescent="0.25">
      <c r="A116" s="14"/>
      <c r="B116" s="64"/>
      <c r="C116" s="65"/>
      <c r="D116" s="72"/>
      <c r="E116" s="73"/>
      <c r="F116" s="68"/>
      <c r="G116" s="68"/>
    </row>
    <row r="117" spans="1:7" ht="15" x14ac:dyDescent="0.25">
      <c r="A117" s="14"/>
      <c r="B117" s="74"/>
      <c r="C117" s="75"/>
      <c r="D117" s="76"/>
      <c r="E117" s="77"/>
      <c r="F117" s="78"/>
      <c r="G117" s="79"/>
    </row>
    <row r="118" spans="1:7" ht="15" x14ac:dyDescent="0.2">
      <c r="A118" s="14"/>
      <c r="B118" s="115"/>
      <c r="C118" s="153"/>
      <c r="D118" s="116"/>
      <c r="E118" s="117" t="s">
        <v>73</v>
      </c>
      <c r="F118" s="118"/>
      <c r="G118" s="118">
        <f>SUM(G108:G115)</f>
        <v>0</v>
      </c>
    </row>
    <row r="119" spans="1:7" ht="15" x14ac:dyDescent="0.2">
      <c r="A119" s="14"/>
      <c r="B119" s="115"/>
      <c r="C119" s="153"/>
      <c r="D119" s="116"/>
      <c r="E119" s="119"/>
      <c r="F119" s="120"/>
      <c r="G119" s="120"/>
    </row>
    <row r="120" spans="1:7" ht="15" x14ac:dyDescent="0.2">
      <c r="A120" s="14"/>
      <c r="B120" s="115"/>
      <c r="C120" s="153"/>
      <c r="D120" s="116"/>
      <c r="E120" s="117" t="s">
        <v>74</v>
      </c>
      <c r="F120" s="118"/>
      <c r="G120" s="118">
        <f>G118*0.25</f>
        <v>0</v>
      </c>
    </row>
    <row r="121" spans="1:7" ht="15" x14ac:dyDescent="0.2">
      <c r="A121" s="14"/>
      <c r="B121" s="115"/>
      <c r="C121" s="153"/>
      <c r="D121" s="116"/>
      <c r="E121" s="119"/>
      <c r="F121" s="120"/>
      <c r="G121" s="120"/>
    </row>
    <row r="122" spans="1:7" ht="15" x14ac:dyDescent="0.2">
      <c r="A122" s="14"/>
      <c r="B122" s="115"/>
      <c r="C122" s="153"/>
      <c r="D122" s="116"/>
      <c r="E122" s="117" t="s">
        <v>75</v>
      </c>
      <c r="F122" s="118"/>
      <c r="G122" s="118">
        <f>SUM(G118:G121)</f>
        <v>0</v>
      </c>
    </row>
    <row r="123" spans="1:7" ht="15" x14ac:dyDescent="0.2">
      <c r="A123" s="14"/>
      <c r="B123" s="74"/>
      <c r="C123" s="75"/>
      <c r="D123" s="76"/>
      <c r="E123" s="77"/>
      <c r="F123" s="78"/>
      <c r="G123" s="78"/>
    </row>
    <row r="124" spans="1:7" ht="29.25" customHeight="1" x14ac:dyDescent="0.25">
      <c r="F124" s="45"/>
      <c r="G124" s="19"/>
    </row>
    <row r="125" spans="1:7" x14ac:dyDescent="0.25">
      <c r="F125" s="6" t="s">
        <v>94</v>
      </c>
      <c r="G125" s="6"/>
    </row>
    <row r="126" spans="1:7" ht="29.25" customHeight="1" x14ac:dyDescent="0.25">
      <c r="C126" s="140" t="s">
        <v>92</v>
      </c>
      <c r="D126" s="4" t="s">
        <v>93</v>
      </c>
      <c r="E126" s="141"/>
      <c r="F126" s="142"/>
      <c r="G126" s="142"/>
    </row>
    <row r="127" spans="1:7" x14ac:dyDescent="0.25">
      <c r="E127" s="158" t="s">
        <v>76</v>
      </c>
      <c r="F127" s="158"/>
      <c r="G127" s="158"/>
    </row>
    <row r="128" spans="1:7" x14ac:dyDescent="0.25">
      <c r="F128" s="50"/>
      <c r="G128" s="45"/>
    </row>
    <row r="129" spans="2:7" x14ac:dyDescent="0.25">
      <c r="B129" s="80"/>
      <c r="C129" s="81"/>
      <c r="E129" s="17"/>
      <c r="F129" s="45"/>
      <c r="G129" s="45"/>
    </row>
    <row r="130" spans="2:7" x14ac:dyDescent="0.25">
      <c r="B130" s="82"/>
      <c r="C130" s="83"/>
      <c r="D130" s="52"/>
      <c r="E130" s="53"/>
      <c r="F130" s="45"/>
      <c r="G130" s="84"/>
    </row>
    <row r="131" spans="2:7" x14ac:dyDescent="0.25">
      <c r="C131" s="85"/>
      <c r="F131" s="45"/>
      <c r="G131" s="84"/>
    </row>
    <row r="132" spans="2:7" x14ac:dyDescent="0.25">
      <c r="F132" s="45"/>
      <c r="G132" s="84"/>
    </row>
    <row r="133" spans="2:7" x14ac:dyDescent="0.25">
      <c r="F133" s="45"/>
      <c r="G133" s="84"/>
    </row>
    <row r="134" spans="2:7" ht="29.25" customHeight="1" x14ac:dyDescent="0.25">
      <c r="F134" s="45"/>
      <c r="G134" s="84"/>
    </row>
    <row r="135" spans="2:7" x14ac:dyDescent="0.25">
      <c r="C135" s="81"/>
      <c r="E135" s="86"/>
      <c r="F135" s="45"/>
      <c r="G135" s="84"/>
    </row>
    <row r="136" spans="2:7" x14ac:dyDescent="0.25">
      <c r="C136" s="81"/>
      <c r="E136" s="86"/>
      <c r="F136" s="45"/>
      <c r="G136" s="87"/>
    </row>
    <row r="137" spans="2:7" x14ac:dyDescent="0.25">
      <c r="B137" s="82"/>
      <c r="C137" s="83"/>
      <c r="D137" s="52"/>
      <c r="E137" s="53"/>
      <c r="F137" s="45"/>
      <c r="G137" s="53"/>
    </row>
    <row r="138" spans="2:7" x14ac:dyDescent="0.25">
      <c r="B138" s="82"/>
      <c r="C138" s="83"/>
      <c r="D138" s="52"/>
      <c r="E138" s="53"/>
      <c r="F138" s="45"/>
      <c r="G138" s="53"/>
    </row>
    <row r="139" spans="2:7" ht="16.5" customHeight="1" x14ac:dyDescent="0.25">
      <c r="B139" s="82"/>
      <c r="C139" s="83"/>
      <c r="D139" s="52"/>
      <c r="E139" s="53"/>
      <c r="F139" s="45"/>
      <c r="G139" s="53"/>
    </row>
    <row r="140" spans="2:7" ht="29.25" customHeight="1" x14ac:dyDescent="0.25">
      <c r="B140" s="82"/>
      <c r="C140" s="83"/>
      <c r="D140" s="52"/>
      <c r="E140" s="53"/>
      <c r="F140" s="45"/>
      <c r="G140" s="53"/>
    </row>
    <row r="141" spans="2:7" x14ac:dyDescent="0.25">
      <c r="B141" s="82"/>
      <c r="C141" s="83"/>
      <c r="D141" s="52"/>
      <c r="E141" s="53"/>
      <c r="F141" s="45"/>
      <c r="G141" s="53"/>
    </row>
    <row r="142" spans="2:7" x14ac:dyDescent="0.25">
      <c r="B142" s="82"/>
      <c r="C142" s="83"/>
      <c r="D142" s="52"/>
      <c r="E142" s="53"/>
      <c r="F142" s="45"/>
      <c r="G142" s="53"/>
    </row>
    <row r="143" spans="2:7" x14ac:dyDescent="0.25">
      <c r="B143" s="82"/>
      <c r="C143" s="83"/>
      <c r="D143" s="52"/>
      <c r="E143" s="53"/>
      <c r="F143" s="45"/>
      <c r="G143" s="53"/>
    </row>
    <row r="144" spans="2:7" ht="13.5" customHeight="1" x14ac:dyDescent="0.25">
      <c r="B144" s="82"/>
      <c r="C144" s="83"/>
      <c r="D144" s="52"/>
      <c r="E144" s="53"/>
      <c r="F144" s="45"/>
      <c r="G144" s="53"/>
    </row>
    <row r="145" spans="2:7" ht="13.5" customHeight="1" x14ac:dyDescent="0.25">
      <c r="B145" s="82"/>
      <c r="C145" s="83"/>
      <c r="D145" s="52"/>
      <c r="E145" s="53"/>
      <c r="F145" s="45"/>
      <c r="G145" s="53"/>
    </row>
    <row r="146" spans="2:7" x14ac:dyDescent="0.25">
      <c r="B146" s="82"/>
      <c r="C146" s="83"/>
      <c r="D146" s="52"/>
      <c r="E146" s="53"/>
      <c r="F146" s="45"/>
      <c r="G146" s="53"/>
    </row>
    <row r="147" spans="2:7" x14ac:dyDescent="0.25">
      <c r="B147" s="82"/>
      <c r="C147" s="83"/>
      <c r="D147" s="52"/>
      <c r="E147" s="53"/>
      <c r="F147" s="45"/>
      <c r="G147" s="53"/>
    </row>
    <row r="148" spans="2:7" ht="39" customHeight="1" x14ac:dyDescent="0.25">
      <c r="B148" s="82"/>
      <c r="C148" s="83"/>
      <c r="D148" s="52"/>
      <c r="E148" s="53"/>
      <c r="F148" s="45"/>
      <c r="G148" s="53"/>
    </row>
    <row r="149" spans="2:7" ht="14.25" customHeight="1" x14ac:dyDescent="0.25">
      <c r="B149" s="82"/>
      <c r="C149" s="83"/>
      <c r="D149" s="52"/>
      <c r="E149" s="53"/>
      <c r="F149" s="45"/>
      <c r="G149" s="53"/>
    </row>
    <row r="150" spans="2:7" x14ac:dyDescent="0.25">
      <c r="B150" s="82"/>
      <c r="C150" s="83"/>
      <c r="D150" s="52"/>
      <c r="E150" s="53"/>
      <c r="F150" s="45"/>
      <c r="G150" s="53"/>
    </row>
    <row r="151" spans="2:7" x14ac:dyDescent="0.25">
      <c r="B151" s="82"/>
      <c r="C151" s="83"/>
      <c r="D151" s="52"/>
      <c r="E151" s="53"/>
      <c r="F151" s="45"/>
      <c r="G151" s="53"/>
    </row>
    <row r="152" spans="2:7" x14ac:dyDescent="0.25">
      <c r="B152" s="82"/>
      <c r="C152" s="83"/>
      <c r="D152" s="52"/>
      <c r="E152" s="53"/>
      <c r="F152" s="45"/>
      <c r="G152" s="53"/>
    </row>
    <row r="153" spans="2:7" x14ac:dyDescent="0.25">
      <c r="B153" s="82"/>
      <c r="C153" s="83"/>
      <c r="D153" s="52"/>
      <c r="E153" s="53"/>
      <c r="F153" s="45"/>
      <c r="G153" s="53"/>
    </row>
    <row r="154" spans="2:7" ht="16.5" customHeight="1" x14ac:dyDescent="0.25">
      <c r="B154" s="82"/>
      <c r="C154" s="83"/>
      <c r="D154" s="52"/>
      <c r="E154" s="53"/>
      <c r="F154" s="45"/>
      <c r="G154" s="53"/>
    </row>
    <row r="155" spans="2:7" ht="16.5" customHeight="1" x14ac:dyDescent="0.25">
      <c r="B155" s="82"/>
      <c r="C155" s="83"/>
      <c r="D155" s="52"/>
      <c r="E155" s="53"/>
      <c r="F155" s="45"/>
      <c r="G155" s="53"/>
    </row>
    <row r="156" spans="2:7" ht="16.5" customHeight="1" x14ac:dyDescent="0.25">
      <c r="B156" s="82"/>
      <c r="C156" s="83"/>
      <c r="D156" s="52"/>
      <c r="E156" s="53"/>
      <c r="F156" s="45"/>
      <c r="G156" s="53"/>
    </row>
    <row r="157" spans="2:7" ht="16.5" customHeight="1" x14ac:dyDescent="0.25">
      <c r="B157" s="82"/>
      <c r="C157" s="83"/>
      <c r="D157" s="52"/>
      <c r="E157" s="53"/>
      <c r="F157" s="45"/>
      <c r="G157" s="53"/>
    </row>
    <row r="158" spans="2:7" ht="16.5" customHeight="1" x14ac:dyDescent="0.25">
      <c r="B158" s="82"/>
      <c r="C158" s="83"/>
      <c r="D158" s="52"/>
      <c r="E158" s="53"/>
      <c r="F158" s="45"/>
      <c r="G158" s="53"/>
    </row>
    <row r="159" spans="2:7" ht="27.75" customHeight="1" x14ac:dyDescent="0.25">
      <c r="B159" s="82"/>
      <c r="C159" s="83"/>
      <c r="D159" s="52"/>
      <c r="E159" s="53"/>
      <c r="F159" s="45"/>
      <c r="G159" s="53"/>
    </row>
    <row r="160" spans="2:7" ht="64.5" customHeight="1" x14ac:dyDescent="0.25">
      <c r="B160" s="82"/>
      <c r="C160" s="83"/>
      <c r="D160" s="52"/>
      <c r="E160" s="53"/>
      <c r="F160" s="45"/>
      <c r="G160" s="53"/>
    </row>
    <row r="161" spans="1:7" ht="15" customHeight="1" x14ac:dyDescent="0.25">
      <c r="B161" s="82"/>
      <c r="C161" s="83"/>
      <c r="D161" s="52"/>
      <c r="E161" s="53"/>
      <c r="F161" s="45"/>
      <c r="G161" s="53"/>
    </row>
    <row r="162" spans="1:7" ht="29.25" customHeight="1" x14ac:dyDescent="0.25">
      <c r="B162" s="82"/>
      <c r="C162" s="83"/>
      <c r="D162" s="52"/>
      <c r="E162" s="53"/>
      <c r="F162" s="45"/>
      <c r="G162" s="53"/>
    </row>
    <row r="163" spans="1:7" ht="15.75" customHeight="1" x14ac:dyDescent="0.25">
      <c r="B163" s="82"/>
      <c r="C163" s="83"/>
      <c r="D163" s="52"/>
      <c r="E163" s="53"/>
      <c r="F163" s="45"/>
      <c r="G163" s="53"/>
    </row>
    <row r="164" spans="1:7" ht="28.5" customHeight="1" x14ac:dyDescent="0.25">
      <c r="B164" s="82"/>
      <c r="C164" s="83"/>
      <c r="D164" s="52"/>
      <c r="E164" s="53"/>
      <c r="F164" s="45"/>
      <c r="G164" s="53"/>
    </row>
    <row r="165" spans="1:7" x14ac:dyDescent="0.25">
      <c r="B165" s="82"/>
      <c r="C165" s="83"/>
      <c r="D165" s="52"/>
      <c r="E165" s="53"/>
      <c r="F165" s="45"/>
      <c r="G165" s="53"/>
    </row>
    <row r="166" spans="1:7" ht="27" customHeight="1" x14ac:dyDescent="0.25">
      <c r="B166" s="82"/>
      <c r="C166" s="83"/>
      <c r="D166" s="52"/>
      <c r="E166" s="53"/>
      <c r="F166" s="45"/>
      <c r="G166" s="53"/>
    </row>
    <row r="167" spans="1:7" ht="14.25" customHeight="1" x14ac:dyDescent="0.25">
      <c r="B167" s="82"/>
      <c r="C167" s="83"/>
      <c r="D167" s="52"/>
      <c r="E167" s="53"/>
      <c r="F167" s="45"/>
      <c r="G167" s="53"/>
    </row>
    <row r="168" spans="1:7" ht="69" customHeight="1" x14ac:dyDescent="0.25">
      <c r="B168" s="82"/>
      <c r="C168" s="83"/>
      <c r="D168" s="52"/>
      <c r="E168" s="53"/>
      <c r="F168" s="45"/>
      <c r="G168" s="53"/>
    </row>
    <row r="169" spans="1:7" ht="67.5" customHeight="1" x14ac:dyDescent="0.25">
      <c r="B169" s="82"/>
      <c r="C169" s="83"/>
      <c r="D169" s="52"/>
      <c r="E169" s="53"/>
      <c r="F169" s="45"/>
      <c r="G169" s="53"/>
    </row>
    <row r="170" spans="1:7" ht="15.75" customHeight="1" x14ac:dyDescent="0.25">
      <c r="B170" s="82"/>
      <c r="C170" s="83"/>
      <c r="D170" s="52"/>
      <c r="E170" s="53"/>
      <c r="F170" s="45"/>
      <c r="G170" s="53"/>
    </row>
    <row r="171" spans="1:7" ht="27.75" customHeight="1" x14ac:dyDescent="0.25">
      <c r="B171" s="82"/>
      <c r="C171" s="83"/>
      <c r="D171" s="52"/>
      <c r="E171" s="53"/>
      <c r="F171" s="45"/>
      <c r="G171" s="53"/>
    </row>
    <row r="172" spans="1:7" x14ac:dyDescent="0.25">
      <c r="B172" s="82"/>
      <c r="C172" s="83"/>
      <c r="D172" s="52"/>
      <c r="E172" s="53"/>
      <c r="F172" s="45"/>
      <c r="G172" s="53"/>
    </row>
    <row r="173" spans="1:7" x14ac:dyDescent="0.25">
      <c r="B173" s="82"/>
      <c r="C173" s="83"/>
      <c r="D173" s="52"/>
      <c r="E173" s="53"/>
      <c r="F173" s="45"/>
      <c r="G173" s="53"/>
    </row>
    <row r="174" spans="1:7" ht="13.5" customHeight="1" x14ac:dyDescent="0.25">
      <c r="B174" s="82"/>
      <c r="C174" s="83"/>
      <c r="D174" s="52"/>
      <c r="E174" s="53"/>
      <c r="F174" s="45"/>
      <c r="G174" s="53"/>
    </row>
    <row r="175" spans="1:7" s="88" customFormat="1" x14ac:dyDescent="0.25">
      <c r="A175" s="1"/>
      <c r="B175" s="82"/>
      <c r="C175" s="83"/>
      <c r="D175" s="52"/>
      <c r="E175" s="53"/>
      <c r="F175" s="45"/>
      <c r="G175" s="53"/>
    </row>
    <row r="176" spans="1:7" s="88" customFormat="1" x14ac:dyDescent="0.25">
      <c r="A176" s="1"/>
      <c r="B176" s="82"/>
      <c r="C176" s="83"/>
      <c r="D176" s="52"/>
      <c r="E176" s="53"/>
      <c r="F176" s="45"/>
      <c r="G176" s="53"/>
    </row>
    <row r="177" spans="1:7" s="88" customFormat="1" x14ac:dyDescent="0.25">
      <c r="A177" s="1"/>
      <c r="B177" s="82"/>
      <c r="C177" s="83"/>
      <c r="D177" s="52"/>
      <c r="E177" s="53"/>
      <c r="F177" s="45"/>
      <c r="G177" s="53"/>
    </row>
    <row r="178" spans="1:7" s="89" customFormat="1" x14ac:dyDescent="0.25">
      <c r="A178" s="1"/>
      <c r="B178" s="82"/>
      <c r="C178" s="83"/>
      <c r="D178" s="52"/>
      <c r="E178" s="53"/>
      <c r="F178" s="45"/>
      <c r="G178" s="53"/>
    </row>
    <row r="179" spans="1:7" x14ac:dyDescent="0.25">
      <c r="B179" s="82"/>
      <c r="C179" s="83"/>
      <c r="D179" s="52"/>
      <c r="E179" s="53"/>
      <c r="F179" s="45"/>
      <c r="G179" s="53"/>
    </row>
    <row r="180" spans="1:7" x14ac:dyDescent="0.25">
      <c r="B180" s="82"/>
      <c r="C180" s="83"/>
      <c r="D180" s="52"/>
      <c r="E180" s="53"/>
      <c r="F180" s="45"/>
      <c r="G180" s="53"/>
    </row>
    <row r="181" spans="1:7" x14ac:dyDescent="0.25">
      <c r="B181" s="82"/>
      <c r="C181" s="83"/>
      <c r="D181" s="52"/>
      <c r="E181" s="53"/>
      <c r="F181" s="45"/>
      <c r="G181" s="53"/>
    </row>
    <row r="182" spans="1:7" x14ac:dyDescent="0.25">
      <c r="C182" s="83"/>
      <c r="D182" s="52"/>
      <c r="E182" s="53"/>
      <c r="F182" s="45"/>
      <c r="G182" s="53"/>
    </row>
    <row r="183" spans="1:7" x14ac:dyDescent="0.25">
      <c r="F183" s="45"/>
      <c r="G183" s="53"/>
    </row>
    <row r="184" spans="1:7" x14ac:dyDescent="0.25">
      <c r="F184" s="45"/>
      <c r="G184" s="53"/>
    </row>
    <row r="185" spans="1:7" ht="16.5" customHeight="1" x14ac:dyDescent="0.25">
      <c r="F185" s="45"/>
      <c r="G185" s="53"/>
    </row>
    <row r="186" spans="1:7" x14ac:dyDescent="0.25">
      <c r="F186" s="45"/>
      <c r="G186" s="53"/>
    </row>
    <row r="187" spans="1:7" x14ac:dyDescent="0.25">
      <c r="F187" s="45"/>
      <c r="G187" s="53"/>
    </row>
    <row r="188" spans="1:7" x14ac:dyDescent="0.25">
      <c r="F188" s="45"/>
      <c r="G188" s="53"/>
    </row>
    <row r="189" spans="1:7" x14ac:dyDescent="0.25">
      <c r="F189" s="45"/>
      <c r="G189" s="53"/>
    </row>
    <row r="190" spans="1:7" x14ac:dyDescent="0.25">
      <c r="F190" s="45"/>
      <c r="G190" s="53"/>
    </row>
    <row r="191" spans="1:7" x14ac:dyDescent="0.25">
      <c r="F191" s="45"/>
      <c r="G191" s="53"/>
    </row>
    <row r="192" spans="1:7" x14ac:dyDescent="0.25">
      <c r="F192" s="45"/>
      <c r="G192" s="53"/>
    </row>
    <row r="193" spans="6:7" x14ac:dyDescent="0.25">
      <c r="F193" s="45"/>
      <c r="G193" s="53"/>
    </row>
    <row r="194" spans="6:7" x14ac:dyDescent="0.25">
      <c r="F194" s="45"/>
      <c r="G194" s="53"/>
    </row>
    <row r="195" spans="6:7" x14ac:dyDescent="0.25">
      <c r="F195" s="45"/>
      <c r="G195" s="53"/>
    </row>
    <row r="196" spans="6:7" x14ac:dyDescent="0.25">
      <c r="F196" s="45"/>
      <c r="G196" s="53"/>
    </row>
    <row r="197" spans="6:7" x14ac:dyDescent="0.25">
      <c r="F197" s="45"/>
      <c r="G197" s="53"/>
    </row>
    <row r="198" spans="6:7" x14ac:dyDescent="0.25">
      <c r="F198" s="45"/>
      <c r="G198" s="53"/>
    </row>
    <row r="199" spans="6:7" x14ac:dyDescent="0.25">
      <c r="F199" s="45"/>
      <c r="G199" s="53"/>
    </row>
    <row r="200" spans="6:7" x14ac:dyDescent="0.25">
      <c r="F200" s="45"/>
      <c r="G200" s="53"/>
    </row>
    <row r="201" spans="6:7" ht="14.25" customHeight="1" x14ac:dyDescent="0.25">
      <c r="F201" s="45"/>
      <c r="G201" s="53"/>
    </row>
    <row r="202" spans="6:7" ht="48.75" hidden="1" customHeight="1" x14ac:dyDescent="0.25">
      <c r="F202" s="45"/>
      <c r="G202" s="53"/>
    </row>
    <row r="203" spans="6:7" x14ac:dyDescent="0.25">
      <c r="F203" s="45"/>
      <c r="G203" s="53"/>
    </row>
    <row r="204" spans="6:7" x14ac:dyDescent="0.25">
      <c r="F204" s="45"/>
      <c r="G204" s="53"/>
    </row>
    <row r="205" spans="6:7" x14ac:dyDescent="0.25">
      <c r="F205" s="45"/>
      <c r="G205" s="53"/>
    </row>
    <row r="206" spans="6:7" x14ac:dyDescent="0.25">
      <c r="F206" s="45"/>
      <c r="G206" s="53"/>
    </row>
    <row r="207" spans="6:7" ht="15" customHeight="1" x14ac:dyDescent="0.25">
      <c r="F207" s="45"/>
      <c r="G207" s="53"/>
    </row>
    <row r="208" spans="6:7" x14ac:dyDescent="0.25">
      <c r="F208" s="45"/>
      <c r="G208" s="53"/>
    </row>
    <row r="209" spans="6:7" ht="13.5" customHeight="1" x14ac:dyDescent="0.25">
      <c r="F209" s="45"/>
      <c r="G209" s="53"/>
    </row>
    <row r="210" spans="6:7" ht="17.25" customHeight="1" x14ac:dyDescent="0.25">
      <c r="F210" s="45"/>
      <c r="G210" s="53"/>
    </row>
    <row r="211" spans="6:7" ht="15.75" customHeight="1" x14ac:dyDescent="0.25">
      <c r="F211" s="45"/>
      <c r="G211" s="53"/>
    </row>
    <row r="212" spans="6:7" x14ac:dyDescent="0.25">
      <c r="G212" s="53"/>
    </row>
    <row r="213" spans="6:7" ht="27" customHeight="1" x14ac:dyDescent="0.25">
      <c r="G213" s="53"/>
    </row>
    <row r="214" spans="6:7" ht="122.25" customHeight="1" x14ac:dyDescent="0.25">
      <c r="G214" s="53"/>
    </row>
    <row r="215" spans="6:7" x14ac:dyDescent="0.25">
      <c r="G215" s="53"/>
    </row>
    <row r="216" spans="6:7" x14ac:dyDescent="0.25">
      <c r="G216" s="53"/>
    </row>
    <row r="217" spans="6:7" ht="17.25" customHeight="1" x14ac:dyDescent="0.25">
      <c r="G217" s="53"/>
    </row>
    <row r="218" spans="6:7" x14ac:dyDescent="0.25">
      <c r="G218" s="53"/>
    </row>
    <row r="219" spans="6:7" x14ac:dyDescent="0.25">
      <c r="G219" s="53"/>
    </row>
    <row r="220" spans="6:7" x14ac:dyDescent="0.25">
      <c r="G220" s="53"/>
    </row>
    <row r="221" spans="6:7" x14ac:dyDescent="0.25">
      <c r="G221" s="53"/>
    </row>
    <row r="222" spans="6:7" x14ac:dyDescent="0.25">
      <c r="G222" s="53"/>
    </row>
    <row r="223" spans="6:7" x14ac:dyDescent="0.25">
      <c r="G223" s="53"/>
    </row>
    <row r="224" spans="6:7" x14ac:dyDescent="0.25">
      <c r="G224" s="53"/>
    </row>
    <row r="225" spans="2:10" x14ac:dyDescent="0.25">
      <c r="G225" s="53"/>
    </row>
    <row r="234" spans="2:10" s="1" customFormat="1" ht="15" customHeight="1" x14ac:dyDescent="0.25">
      <c r="B234" s="2"/>
      <c r="C234" s="3"/>
      <c r="D234" s="4"/>
      <c r="E234" s="5"/>
      <c r="F234" s="6"/>
      <c r="G234" s="5"/>
      <c r="H234" s="7"/>
      <c r="I234" s="7"/>
      <c r="J234" s="7"/>
    </row>
    <row r="242" spans="2:10" s="1" customFormat="1" ht="13.5" customHeight="1" x14ac:dyDescent="0.25">
      <c r="B242" s="2"/>
      <c r="C242" s="3"/>
      <c r="D242" s="4"/>
      <c r="E242" s="5"/>
      <c r="F242" s="6"/>
      <c r="G242" s="5"/>
      <c r="H242" s="7"/>
      <c r="I242" s="7"/>
      <c r="J242" s="7"/>
    </row>
    <row r="243" spans="2:10" s="1" customFormat="1" ht="14.25" customHeight="1" x14ac:dyDescent="0.25">
      <c r="B243" s="2"/>
      <c r="C243" s="3"/>
      <c r="D243" s="4"/>
      <c r="E243" s="5"/>
      <c r="F243" s="6"/>
      <c r="G243" s="5"/>
      <c r="H243" s="7"/>
      <c r="I243" s="7"/>
      <c r="J243" s="7"/>
    </row>
    <row r="244" spans="2:10" s="1" customFormat="1" ht="14.25" customHeight="1" x14ac:dyDescent="0.25">
      <c r="B244" s="2"/>
      <c r="C244" s="3"/>
      <c r="D244" s="4"/>
      <c r="E244" s="5"/>
      <c r="F244" s="6"/>
      <c r="G244" s="5"/>
      <c r="H244" s="7"/>
      <c r="I244" s="7"/>
      <c r="J244" s="7"/>
    </row>
    <row r="245" spans="2:10" s="1" customFormat="1" ht="14.25" customHeight="1" x14ac:dyDescent="0.25">
      <c r="B245" s="2"/>
      <c r="C245" s="3"/>
      <c r="D245" s="4"/>
      <c r="E245" s="5"/>
      <c r="F245" s="6"/>
      <c r="G245" s="5"/>
      <c r="H245" s="7"/>
      <c r="I245" s="7"/>
      <c r="J245" s="7"/>
    </row>
    <row r="246" spans="2:10" s="1" customFormat="1" ht="14.25" customHeight="1" x14ac:dyDescent="0.25">
      <c r="B246" s="2"/>
      <c r="C246" s="3"/>
      <c r="D246" s="4"/>
      <c r="E246" s="5"/>
      <c r="F246" s="6"/>
      <c r="G246" s="5"/>
      <c r="H246" s="7"/>
      <c r="I246" s="7"/>
      <c r="J246" s="7"/>
    </row>
  </sheetData>
  <mergeCells count="4">
    <mergeCell ref="A1:G2"/>
    <mergeCell ref="C103:G103"/>
    <mergeCell ref="A106:G106"/>
    <mergeCell ref="E127:G127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verticalDpi="300" r:id="rId1"/>
  <rowBreaks count="4" manualBreakCount="4">
    <brk id="27" max="6" man="1"/>
    <brk id="52" max="6" man="1"/>
    <brk id="80" max="6" man="1"/>
    <brk id="10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FAZA-7</vt:lpstr>
      <vt:lpstr>'FAZA-7'!Ispis_naslova</vt:lpstr>
      <vt:lpstr>'FAZA-7'!Podrucje_ispisa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INFRATERRA doo</dc:creator>
  <cp:lastModifiedBy>Dalibor</cp:lastModifiedBy>
  <cp:lastPrinted>2024-11-14T19:25:05Z</cp:lastPrinted>
  <dcterms:created xsi:type="dcterms:W3CDTF">2024-01-11T07:36:58Z</dcterms:created>
  <dcterms:modified xsi:type="dcterms:W3CDTF">2026-06-01T11:30:35Z</dcterms:modified>
</cp:coreProperties>
</file>